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35" windowHeight="7620" tabRatio="870" activeTab="4"/>
  </bookViews>
  <sheets>
    <sheet name="1 курс" sheetId="1" r:id="rId1"/>
    <sheet name="2 курс" sheetId="2" r:id="rId2"/>
    <sheet name="3 курс" sheetId="3" r:id="rId3"/>
    <sheet name="4 курс" sheetId="4" r:id="rId4"/>
    <sheet name="Лист1" sheetId="5" r:id="rId5"/>
  </sheets>
  <definedNames>
    <definedName name="_xlnm.Print_Titles" localSheetId="1">'2 курс'!$3:$7</definedName>
    <definedName name="_xlnm.Print_Titles" localSheetId="2">'3 курс'!$3:$7</definedName>
  </definedNames>
  <calcPr fullCalcOnLoad="1" refMode="R1C1"/>
</workbook>
</file>

<file path=xl/sharedStrings.xml><?xml version="1.0" encoding="utf-8"?>
<sst xmlns="http://schemas.openxmlformats.org/spreadsheetml/2006/main" count="435" uniqueCount="210">
  <si>
    <t>Индекс</t>
  </si>
  <si>
    <t>ОГСЭ.00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</si>
  <si>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</si>
  <si>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</si>
  <si>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</si>
  <si>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</si>
  <si>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</si>
  <si>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</si>
  <si>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ЕН.00</t>
  </si>
  <si>
    <t>Математический и общий естественнонаучный цикл</t>
  </si>
  <si>
    <t>Математика</t>
  </si>
  <si>
    <t>ЕН.03</t>
  </si>
  <si>
    <t>Профессиональный цикл</t>
  </si>
  <si>
    <t>ОП.01</t>
  </si>
  <si>
    <t>ОП.03</t>
  </si>
  <si>
    <t>ОП.04</t>
  </si>
  <si>
    <t>ОП.07</t>
  </si>
  <si>
    <t>Безопасность жизнедеятельности</t>
  </si>
  <si>
    <t>МДК.01.01</t>
  </si>
  <si>
    <t>МДК.02.01</t>
  </si>
  <si>
    <t>МДК.03.01</t>
  </si>
  <si>
    <t>МДК.04.01</t>
  </si>
  <si>
    <t>ПМ.05</t>
  </si>
  <si>
    <t>ПДП.00</t>
  </si>
  <si>
    <t>МДК.05.01</t>
  </si>
  <si>
    <t>Русский язык</t>
  </si>
  <si>
    <t>Литература</t>
  </si>
  <si>
    <t>Преддипломная практика</t>
  </si>
  <si>
    <t>Государственная итоговая аттестация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</si>
  <si>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</si>
  <si>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</si>
  <si>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</si>
  <si>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</si>
  <si>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</si>
  <si>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</si>
  <si>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</si>
  <si>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</si>
  <si>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</si>
  <si>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</si>
  <si>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</si>
  <si>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</si>
  <si>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</si>
  <si>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Форма контроля</t>
  </si>
  <si>
    <t>1.1. Календарный график учебного процесса</t>
  </si>
  <si>
    <t>Наименование циклов, разделов, дисциплин, профессиональных модулей, МДК, практик</t>
  </si>
  <si>
    <t>Виды учебной нагрузки</t>
  </si>
  <si>
    <t>Всего часов в семестр</t>
  </si>
  <si>
    <t>28.03 - 3.04</t>
  </si>
  <si>
    <t>25.04 - 1.05</t>
  </si>
  <si>
    <t>30.05 - 5.06</t>
  </si>
  <si>
    <t>27.06 - 3.07</t>
  </si>
  <si>
    <t>29.08 - 4.-0</t>
  </si>
  <si>
    <t>Всего часов</t>
  </si>
  <si>
    <t>Номера календарных недель</t>
  </si>
  <si>
    <t>Порядковые номера недель учебного года</t>
  </si>
  <si>
    <t>Общий гуманитарный и социально - экономический цикл</t>
  </si>
  <si>
    <t>обяз.уч.</t>
  </si>
  <si>
    <t>Всего часов в неделю</t>
  </si>
  <si>
    <t>Подготовка дипломного проекта</t>
  </si>
  <si>
    <t>Защита дипломного проекта</t>
  </si>
  <si>
    <t>1 курс</t>
  </si>
  <si>
    <t>Всего часов 1 семестр</t>
  </si>
  <si>
    <t>Всего часов 2 семестр</t>
  </si>
  <si>
    <t>первый</t>
  </si>
  <si>
    <t>2 курс</t>
  </si>
  <si>
    <t>ВТОРОЙ КУРС</t>
  </si>
  <si>
    <t>3 курс</t>
  </si>
  <si>
    <t>ТРЕТИЙ КУРС</t>
  </si>
  <si>
    <t>ПД</t>
  </si>
  <si>
    <t>ДП</t>
  </si>
  <si>
    <t>ЗЩ</t>
  </si>
  <si>
    <t>ЧЕТВЕРТЫЙ  КУРС</t>
  </si>
  <si>
    <t>01.09 - 07.09</t>
  </si>
  <si>
    <t>29.09 - 5.10</t>
  </si>
  <si>
    <t>01.12 - 7.12</t>
  </si>
  <si>
    <t>29.12 - 04.01</t>
  </si>
  <si>
    <t>02.02 - 08.02</t>
  </si>
  <si>
    <t>02.00 - 08.03</t>
  </si>
  <si>
    <t>30.03 - 05.04</t>
  </si>
  <si>
    <t>27.04 - 03.05</t>
  </si>
  <si>
    <t>29.06 - 05.07</t>
  </si>
  <si>
    <t>Основы безопасности жизнедеятельности</t>
  </si>
  <si>
    <t>Основы проектной и исследовательской деятельности</t>
  </si>
  <si>
    <t>02.09 - 07.09</t>
  </si>
  <si>
    <t>30.09 - 05.10</t>
  </si>
  <si>
    <t>02.12 - 07.12</t>
  </si>
  <si>
    <t>28.12 - 03.01</t>
  </si>
  <si>
    <t>01.02 - 07.02</t>
  </si>
  <si>
    <t>29.02 - 6.03</t>
  </si>
  <si>
    <t>02.05 - 08.05</t>
  </si>
  <si>
    <t>30.05 -05.06</t>
  </si>
  <si>
    <t>27.06 - 07.07</t>
  </si>
  <si>
    <t>29.09 - 05.10</t>
  </si>
  <si>
    <t>01.12 - 07.12</t>
  </si>
  <si>
    <t>02.03 - 08.03</t>
  </si>
  <si>
    <t>01.06 - 07.06</t>
  </si>
  <si>
    <t>02.02 - 08.03</t>
  </si>
  <si>
    <t>Астрономия</t>
  </si>
  <si>
    <t>Экология</t>
  </si>
  <si>
    <t>ОП.05</t>
  </si>
  <si>
    <t>МДК.01.02</t>
  </si>
  <si>
    <t>Выполнение художественно-оформительских работ</t>
  </si>
  <si>
    <t>МДК.05.02</t>
  </si>
  <si>
    <t>УП.01.01</t>
  </si>
  <si>
    <t>ОГСЭ.01</t>
  </si>
  <si>
    <t>Основы философии</t>
  </si>
  <si>
    <t>ОП.02</t>
  </si>
  <si>
    <t>МДК.02.02</t>
  </si>
  <si>
    <t>КАЛЕНДАРНЫЙ УЧЕБНЫЙ ГРАФИК</t>
  </si>
  <si>
    <t>"Алтайский архитектурно - строительный колледж"</t>
  </si>
  <si>
    <t>по специальности среднего профессионального образования</t>
  </si>
  <si>
    <t>Квалификация:</t>
  </si>
  <si>
    <t xml:space="preserve">Форма обучения - </t>
  </si>
  <si>
    <t>очная</t>
  </si>
  <si>
    <t xml:space="preserve">Нормативный срок обучения - </t>
  </si>
  <si>
    <t>3 года 10 мес.</t>
  </si>
  <si>
    <t xml:space="preserve">на базе </t>
  </si>
  <si>
    <t>основного общего образования</t>
  </si>
  <si>
    <t xml:space="preserve">Профиль получаемого профессионального </t>
  </si>
  <si>
    <t>образования</t>
  </si>
  <si>
    <t xml:space="preserve">Краевое государственное бюджетное профессиональное  образовательное учреждение </t>
  </si>
  <si>
    <t>базовой  подготовки</t>
  </si>
  <si>
    <t>ОУД.02</t>
  </si>
  <si>
    <t>ОУД.05</t>
  </si>
  <si>
    <t>ОУД.06</t>
  </si>
  <si>
    <t>ОУД.04</t>
  </si>
  <si>
    <t>Химия</t>
  </si>
  <si>
    <t>ОУД.09</t>
  </si>
  <si>
    <t>ОУД.10</t>
  </si>
  <si>
    <t>Биология</t>
  </si>
  <si>
    <t>ОУДп.03</t>
  </si>
  <si>
    <t>Физика</t>
  </si>
  <si>
    <t>ОУДд.01</t>
  </si>
  <si>
    <t>ОПЦ</t>
  </si>
  <si>
    <t>Общепрофессиональный цикл</t>
  </si>
  <si>
    <t>Инженерная графика</t>
  </si>
  <si>
    <t>Обществознание (включая экономику и право)</t>
  </si>
  <si>
    <t>Иностранный язык в профессиональной деятельности</t>
  </si>
  <si>
    <t>Техническая механика</t>
  </si>
  <si>
    <t>Основы электротехники</t>
  </si>
  <si>
    <t>Основы геодезии</t>
  </si>
  <si>
    <t>Информационные технологии в профессиональной деятельности</t>
  </si>
  <si>
    <t>ПЦ</t>
  </si>
  <si>
    <t>Проектирование зданий и сооружений</t>
  </si>
  <si>
    <t>Технология каменных работ</t>
  </si>
  <si>
    <t>Технология штукатурных работ</t>
  </si>
  <si>
    <t>УП.05.01</t>
  </si>
  <si>
    <t>УП.05.02</t>
  </si>
  <si>
    <t>ОП.08</t>
  </si>
  <si>
    <t>Организация технологических процессов на объекте капитального строительства</t>
  </si>
  <si>
    <t>УП.02.01</t>
  </si>
  <si>
    <t>Эксплуатация зданий и сооружений</t>
  </si>
  <si>
    <t>08.02.01 Строительство и эксплуатация зданий и сооружений</t>
  </si>
  <si>
    <t>технический</t>
  </si>
  <si>
    <t>техник</t>
  </si>
  <si>
    <t>4 курс</t>
  </si>
  <si>
    <t>Экономика отрасли</t>
  </si>
  <si>
    <t>Проект производства работ</t>
  </si>
  <si>
    <t>ПП.02.01</t>
  </si>
  <si>
    <t>ОУД.01.01</t>
  </si>
  <si>
    <t>ОУД.01.02</t>
  </si>
  <si>
    <t>О.00</t>
  </si>
  <si>
    <t>Общеобразовательный цикл</t>
  </si>
  <si>
    <t>Общеобразовательные учебные дисциплины по выбору из обязательных предметных областей</t>
  </si>
  <si>
    <t>ОУДп.07</t>
  </si>
  <si>
    <t>Информатика и ИКТ</t>
  </si>
  <si>
    <t>ОУДп.08</t>
  </si>
  <si>
    <t>ОУД.15</t>
  </si>
  <si>
    <t xml:space="preserve">ОУД.16 </t>
  </si>
  <si>
    <t>География</t>
  </si>
  <si>
    <t>Общеобразовательные учебные дисциплины дополнительные</t>
  </si>
  <si>
    <t>ОП.00</t>
  </si>
  <si>
    <t>Общепрофессиональные дисциплины</t>
  </si>
  <si>
    <t>Планирование карьеры и профессионального роста</t>
  </si>
  <si>
    <t>ПМ.00</t>
  </si>
  <si>
    <t>Профессиональные модули</t>
  </si>
  <si>
    <t>ОУД.19</t>
  </si>
  <si>
    <t>ОУД.17</t>
  </si>
  <si>
    <t xml:space="preserve">Иностранный язык </t>
  </si>
  <si>
    <t>ЕН.02</t>
  </si>
  <si>
    <t>Информатика</t>
  </si>
  <si>
    <t>П.00</t>
  </si>
  <si>
    <t>Планирование карьеры</t>
  </si>
  <si>
    <t>Профессилнальные модули</t>
  </si>
  <si>
    <t>Организация технологических процессов при строительстве, эксплуатации и реконструкции строительных объектов</t>
  </si>
  <si>
    <t>Выполнение каменных работ</t>
  </si>
  <si>
    <t>Выполнение штукатурных работ</t>
  </si>
  <si>
    <t>УП.02.02</t>
  </si>
  <si>
    <t>Выполнение штукатурных и каменных работ</t>
  </si>
  <si>
    <t>Проектирование и расчет конструктивных элементов зданий</t>
  </si>
  <si>
    <t>Организация и выпонение подготовительных, строительно-монтажных, ремонтных работ и работ по реконструкции строительных объектов</t>
  </si>
  <si>
    <t>Проведение мероприятий по контролю качества выполняемых подготовительных, строительно-монтажных работ и работ по реконструкции строительных объектов</t>
  </si>
  <si>
    <t>Учет и контроль технологических процессов</t>
  </si>
  <si>
    <t>ОП.06</t>
  </si>
  <si>
    <t>УП.01.02</t>
  </si>
  <si>
    <t>Разработка и оформление отдельных частей проекта производства работ</t>
  </si>
  <si>
    <t>Организация, выполнение и контроль качества подготовительных, строительно-монтажных работ и работ по реконструкции строительных объектов</t>
  </si>
  <si>
    <t>Управление деятельностью структурных подразделений при выполнении строительно-монтажных работ, эксплуатации и реконструкции зданий и сооружений</t>
  </si>
  <si>
    <t>ПП.03</t>
  </si>
  <si>
    <t>Участие в организации деятельности структурных подразделений при выполнении строительно-монтажных работ, эксплуатации и реконструкции зданий и сооружений</t>
  </si>
  <si>
    <t>Эксплуатация зданий</t>
  </si>
  <si>
    <t>УП.04.01</t>
  </si>
  <si>
    <t>Выполнение мероприятий по технической эксплуатации и диагностике конструкций и инженерного оборудования</t>
  </si>
  <si>
    <t>ПП.04.01</t>
  </si>
  <si>
    <t>Организация и выполнение мероприятий по  технической эксплуатации и диагностике конструкций и инженерного оборудования</t>
  </si>
  <si>
    <t>МДК.04.02</t>
  </si>
  <si>
    <t>Реконструкция зданий</t>
  </si>
  <si>
    <t>УП.04.02</t>
  </si>
  <si>
    <t>Организация и выполнение работ по оценке технического состояния конструкций и элементов зданий и реконструкции зданий и сооружений</t>
  </si>
  <si>
    <t>Год набора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</si>
</sst>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ahoma"/>
      <family val="2"/>
    </font>
    <font>
      <b/>
      <sz val="9"/>
      <name val="Arial Cyr"/>
      <family val="0"/>
    </font>
    <font>
      <b/>
      <i/>
      <sz val="10"/>
      <name val="Arial Cyr"/>
      <family val="0"/>
    </font>
    <font>
      <i/>
      <sz val="10"/>
      <color indexed="12"/>
      <name val="Arial Cyr"/>
      <family val="0"/>
    </font>
    <font>
      <sz val="7"/>
      <name val="Arial Cyr"/>
      <family val="0"/>
    </font>
    <font>
      <b/>
      <i/>
      <sz val="9"/>
      <name val="Arial Cyr"/>
      <family val="0"/>
    </font>
    <font>
      <b/>
      <i/>
      <sz val="10"/>
      <color indexed="12"/>
      <name val="Arial Cyr"/>
      <family val="0"/>
    </font>
    <font>
      <b/>
      <i/>
      <sz val="9"/>
      <color indexed="12"/>
      <name val="Arial Cyr"/>
      <family val="0"/>
    </font>
    <font>
      <sz val="9"/>
      <name val="Arial Cyr"/>
      <family val="0"/>
    </font>
    <font>
      <sz val="6"/>
      <name val="Arial Cyr"/>
      <family val="0"/>
    </font>
    <font>
      <b/>
      <i/>
      <sz val="10"/>
      <color indexed="62"/>
      <name val="Arial Cyr"/>
      <family val="0"/>
    </font>
    <font>
      <b/>
      <sz val="10"/>
      <color indexed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0"/>
      <color indexed="62"/>
      <name val="Arial Cyr"/>
      <family val="0"/>
    </font>
    <font>
      <i/>
      <sz val="10"/>
      <name val="Arial Cyr"/>
      <family val="0"/>
    </font>
    <font>
      <i/>
      <sz val="10"/>
      <color indexed="62"/>
      <name val="Arial Cyr"/>
      <family val="0"/>
    </font>
    <font>
      <i/>
      <sz val="9"/>
      <color indexed="62"/>
      <name val="Arial Cyr"/>
      <family val="0"/>
    </font>
    <font>
      <b/>
      <sz val="16"/>
      <color indexed="10"/>
      <name val="Arial Cyr"/>
      <family val="0"/>
    </font>
    <font>
      <b/>
      <sz val="14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 diagonalUp="1">
      <left style="thin"/>
      <right style="thin"/>
      <top style="thin"/>
      <bottom style="medium"/>
      <diagonal style="thin"/>
    </border>
    <border diagonalUp="1">
      <left/>
      <right style="thin"/>
      <top style="thin"/>
      <bottom style="medium"/>
      <diagonal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/>
      <right style="thin"/>
      <top style="thin"/>
      <bottom style="medium"/>
    </border>
    <border>
      <left style="medium"/>
      <right style="thin"/>
      <top>
        <color indexed="63"/>
      </top>
      <bottom/>
    </border>
    <border>
      <left style="thin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/>
      <bottom>
        <color indexed="63"/>
      </bottom>
    </border>
    <border>
      <left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9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textRotation="90"/>
    </xf>
    <xf numFmtId="0" fontId="4" fillId="33" borderId="10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textRotation="90"/>
    </xf>
    <xf numFmtId="0" fontId="3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4" fillId="34" borderId="13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 vertical="center" wrapText="1"/>
    </xf>
    <xf numFmtId="0" fontId="0" fillId="0" borderId="17" xfId="0" applyBorder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horizontal="center" textRotation="90" wrapText="1"/>
    </xf>
    <xf numFmtId="0" fontId="4" fillId="35" borderId="10" xfId="0" applyFont="1" applyFill="1" applyBorder="1" applyAlignment="1">
      <alignment horizontal="center" textRotation="90" wrapText="1"/>
    </xf>
    <xf numFmtId="0" fontId="3" fillId="0" borderId="21" xfId="0" applyFont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0" fontId="11" fillId="36" borderId="13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164" fontId="8" fillId="34" borderId="1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textRotation="90"/>
    </xf>
    <xf numFmtId="0" fontId="0" fillId="33" borderId="10" xfId="0" applyFont="1" applyFill="1" applyBorder="1" applyAlignment="1">
      <alignment horizontal="center" vertical="center" textRotation="90" wrapText="1"/>
    </xf>
    <xf numFmtId="0" fontId="0" fillId="0" borderId="25" xfId="0" applyBorder="1" applyAlignment="1">
      <alignment horizontal="center" textRotation="90"/>
    </xf>
    <xf numFmtId="0" fontId="3" fillId="33" borderId="14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" fontId="0" fillId="34" borderId="13" xfId="0" applyNumberForma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4" fillId="36" borderId="13" xfId="0" applyNumberFormat="1" applyFont="1" applyFill="1" applyBorder="1" applyAlignment="1">
      <alignment horizontal="center" vertical="center"/>
    </xf>
    <xf numFmtId="1" fontId="6" fillId="35" borderId="13" xfId="0" applyNumberFormat="1" applyFont="1" applyFill="1" applyBorder="1" applyAlignment="1">
      <alignment horizontal="center" vertical="center"/>
    </xf>
    <xf numFmtId="1" fontId="0" fillId="37" borderId="13" xfId="0" applyNumberFormat="1" applyFill="1" applyBorder="1" applyAlignment="1">
      <alignment horizontal="center" vertical="center"/>
    </xf>
    <xf numFmtId="1" fontId="8" fillId="34" borderId="13" xfId="0" applyNumberFormat="1" applyFont="1" applyFill="1" applyBorder="1" applyAlignment="1">
      <alignment horizontal="center" vertical="center"/>
    </xf>
    <xf numFmtId="1" fontId="4" fillId="36" borderId="27" xfId="0" applyNumberFormat="1" applyFont="1" applyFill="1" applyBorder="1" applyAlignment="1">
      <alignment horizontal="center" vertical="center"/>
    </xf>
    <xf numFmtId="1" fontId="7" fillId="36" borderId="13" xfId="0" applyNumberFormat="1" applyFont="1" applyFill="1" applyBorder="1" applyAlignment="1">
      <alignment horizontal="center" vertical="center"/>
    </xf>
    <xf numFmtId="1" fontId="4" fillId="36" borderId="19" xfId="0" applyNumberFormat="1" applyFont="1" applyFill="1" applyBorder="1" applyAlignment="1">
      <alignment horizontal="center" vertical="center"/>
    </xf>
    <xf numFmtId="1" fontId="4" fillId="36" borderId="10" xfId="0" applyNumberFormat="1" applyFont="1" applyFill="1" applyBorder="1" applyAlignment="1">
      <alignment horizontal="center" vertical="center"/>
    </xf>
    <xf numFmtId="1" fontId="6" fillId="35" borderId="10" xfId="0" applyNumberFormat="1" applyFont="1" applyFill="1" applyBorder="1" applyAlignment="1">
      <alignment horizontal="center" vertical="center"/>
    </xf>
    <xf numFmtId="1" fontId="4" fillId="34" borderId="17" xfId="0" applyNumberFormat="1" applyFont="1" applyFill="1" applyBorder="1" applyAlignment="1">
      <alignment horizontal="center" vertical="center"/>
    </xf>
    <xf numFmtId="1" fontId="4" fillId="34" borderId="13" xfId="0" applyNumberFormat="1" applyFont="1" applyFill="1" applyBorder="1" applyAlignment="1">
      <alignment horizontal="center" vertical="center"/>
    </xf>
    <xf numFmtId="1" fontId="4" fillId="34" borderId="19" xfId="0" applyNumberFormat="1" applyFont="1" applyFill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1" fontId="0" fillId="0" borderId="2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1" fontId="6" fillId="35" borderId="30" xfId="0" applyNumberFormat="1" applyFont="1" applyFill="1" applyBorder="1" applyAlignment="1">
      <alignment horizontal="center" vertical="center"/>
    </xf>
    <xf numFmtId="1" fontId="12" fillId="35" borderId="30" xfId="0" applyNumberFormat="1" applyFont="1" applyFill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" fontId="0" fillId="38" borderId="12" xfId="0" applyNumberFormat="1" applyFill="1" applyBorder="1" applyAlignment="1">
      <alignment/>
    </xf>
    <xf numFmtId="1" fontId="0" fillId="38" borderId="13" xfId="0" applyNumberFormat="1" applyFill="1" applyBorder="1" applyAlignment="1">
      <alignment/>
    </xf>
    <xf numFmtId="1" fontId="0" fillId="39" borderId="13" xfId="0" applyNumberFormat="1" applyFill="1" applyBorder="1" applyAlignment="1">
      <alignment/>
    </xf>
    <xf numFmtId="1" fontId="0" fillId="40" borderId="13" xfId="0" applyNumberFormat="1" applyFill="1" applyBorder="1" applyAlignment="1">
      <alignment/>
    </xf>
    <xf numFmtId="1" fontId="0" fillId="41" borderId="13" xfId="0" applyNumberFormat="1" applyFill="1" applyBorder="1" applyAlignment="1">
      <alignment/>
    </xf>
    <xf numFmtId="1" fontId="0" fillId="0" borderId="18" xfId="0" applyNumberFormat="1" applyBorder="1" applyAlignment="1">
      <alignment/>
    </xf>
    <xf numFmtId="1" fontId="6" fillId="35" borderId="27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1" fontId="0" fillId="0" borderId="19" xfId="0" applyNumberFormat="1" applyBorder="1" applyAlignment="1">
      <alignment/>
    </xf>
    <xf numFmtId="1" fontId="0" fillId="0" borderId="33" xfId="0" applyNumberFormat="1" applyBorder="1" applyAlignment="1">
      <alignment/>
    </xf>
    <xf numFmtId="1" fontId="0" fillId="39" borderId="19" xfId="0" applyNumberFormat="1" applyFill="1" applyBorder="1" applyAlignment="1">
      <alignment/>
    </xf>
    <xf numFmtId="1" fontId="0" fillId="40" borderId="19" xfId="0" applyNumberFormat="1" applyFill="1" applyBorder="1" applyAlignment="1">
      <alignment/>
    </xf>
    <xf numFmtId="1" fontId="0" fillId="41" borderId="19" xfId="0" applyNumberFormat="1" applyFill="1" applyBorder="1" applyAlignment="1">
      <alignment/>
    </xf>
    <xf numFmtId="1" fontId="0" fillId="0" borderId="34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38" borderId="35" xfId="0" applyNumberFormat="1" applyFill="1" applyBorder="1" applyAlignment="1">
      <alignment/>
    </xf>
    <xf numFmtId="1" fontId="4" fillId="34" borderId="35" xfId="0" applyNumberFormat="1" applyFont="1" applyFill="1" applyBorder="1" applyAlignment="1">
      <alignment/>
    </xf>
    <xf numFmtId="1" fontId="13" fillId="39" borderId="35" xfId="0" applyNumberFormat="1" applyFont="1" applyFill="1" applyBorder="1" applyAlignment="1">
      <alignment/>
    </xf>
    <xf numFmtId="1" fontId="0" fillId="40" borderId="35" xfId="0" applyNumberFormat="1" applyFill="1" applyBorder="1" applyAlignment="1">
      <alignment/>
    </xf>
    <xf numFmtId="1" fontId="0" fillId="41" borderId="35" xfId="0" applyNumberFormat="1" applyFill="1" applyBorder="1" applyAlignment="1">
      <alignment/>
    </xf>
    <xf numFmtId="0" fontId="0" fillId="35" borderId="36" xfId="0" applyFill="1" applyBorder="1" applyAlignment="1">
      <alignment horizontal="center" vertical="center"/>
    </xf>
    <xf numFmtId="1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39" xfId="0" applyNumberFormat="1" applyBorder="1" applyAlignment="1">
      <alignment/>
    </xf>
    <xf numFmtId="1" fontId="0" fillId="38" borderId="38" xfId="0" applyNumberFormat="1" applyFill="1" applyBorder="1" applyAlignment="1">
      <alignment/>
    </xf>
    <xf numFmtId="1" fontId="4" fillId="34" borderId="38" xfId="0" applyNumberFormat="1" applyFont="1" applyFill="1" applyBorder="1" applyAlignment="1">
      <alignment/>
    </xf>
    <xf numFmtId="1" fontId="0" fillId="39" borderId="38" xfId="0" applyNumberFormat="1" applyFill="1" applyBorder="1" applyAlignment="1">
      <alignment/>
    </xf>
    <xf numFmtId="1" fontId="0" fillId="40" borderId="38" xfId="0" applyNumberFormat="1" applyFill="1" applyBorder="1" applyAlignment="1">
      <alignment/>
    </xf>
    <xf numFmtId="1" fontId="0" fillId="41" borderId="38" xfId="0" applyNumberFormat="1" applyFill="1" applyBorder="1" applyAlignment="1">
      <alignment/>
    </xf>
    <xf numFmtId="0" fontId="0" fillId="35" borderId="40" xfId="0" applyFill="1" applyBorder="1" applyAlignment="1">
      <alignment horizontal="center" vertical="center"/>
    </xf>
    <xf numFmtId="1" fontId="13" fillId="40" borderId="13" xfId="0" applyNumberFormat="1" applyFont="1" applyFill="1" applyBorder="1" applyAlignment="1">
      <alignment/>
    </xf>
    <xf numFmtId="0" fontId="0" fillId="35" borderId="30" xfId="0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" fontId="0" fillId="42" borderId="13" xfId="0" applyNumberFormat="1" applyFill="1" applyBorder="1" applyAlignment="1">
      <alignment horizontal="center" vertical="center"/>
    </xf>
    <xf numFmtId="1" fontId="0" fillId="38" borderId="12" xfId="0" applyNumberFormat="1" applyFill="1" applyBorder="1" applyAlignment="1">
      <alignment horizontal="center" vertical="center"/>
    </xf>
    <xf numFmtId="1" fontId="0" fillId="38" borderId="13" xfId="0" applyNumberFormat="1" applyFill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36" borderId="13" xfId="0" applyNumberFormat="1" applyFont="1" applyFill="1" applyBorder="1" applyAlignment="1">
      <alignment horizontal="center"/>
    </xf>
    <xf numFmtId="1" fontId="0" fillId="0" borderId="31" xfId="0" applyNumberFormat="1" applyBorder="1" applyAlignment="1">
      <alignment/>
    </xf>
    <xf numFmtId="1" fontId="0" fillId="0" borderId="44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4" fillId="0" borderId="1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0" xfId="0" applyAlignment="1">
      <alignment textRotation="90"/>
    </xf>
    <xf numFmtId="0" fontId="0" fillId="0" borderId="45" xfId="0" applyBorder="1" applyAlignment="1">
      <alignment/>
    </xf>
    <xf numFmtId="1" fontId="4" fillId="36" borderId="27" xfId="0" applyNumberFormat="1" applyFont="1" applyFill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right"/>
    </xf>
    <xf numFmtId="0" fontId="14" fillId="0" borderId="46" xfId="0" applyFont="1" applyBorder="1" applyAlignment="1">
      <alignment horizontal="left" vertical="top"/>
    </xf>
    <xf numFmtId="0" fontId="14" fillId="0" borderId="47" xfId="0" applyFont="1" applyBorder="1" applyAlignment="1">
      <alignment horizontal="left" vertical="top"/>
    </xf>
    <xf numFmtId="1" fontId="0" fillId="0" borderId="13" xfId="0" applyNumberFormat="1" applyFont="1" applyBorder="1" applyAlignment="1">
      <alignment horizontal="center" vertical="center"/>
    </xf>
    <xf numFmtId="1" fontId="4" fillId="35" borderId="48" xfId="0" applyNumberFormat="1" applyFont="1" applyFill="1" applyBorder="1" applyAlignment="1">
      <alignment horizontal="center" vertical="center"/>
    </xf>
    <xf numFmtId="1" fontId="15" fillId="34" borderId="49" xfId="0" applyNumberFormat="1" applyFont="1" applyFill="1" applyBorder="1" applyAlignment="1">
      <alignment horizontal="center" vertical="center"/>
    </xf>
    <xf numFmtId="1" fontId="15" fillId="35" borderId="13" xfId="0" applyNumberFormat="1" applyFont="1" applyFill="1" applyBorder="1" applyAlignment="1">
      <alignment horizontal="center" vertical="center"/>
    </xf>
    <xf numFmtId="1" fontId="6" fillId="35" borderId="50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/>
    </xf>
    <xf numFmtId="1" fontId="4" fillId="38" borderId="12" xfId="0" applyNumberFormat="1" applyFont="1" applyFill="1" applyBorder="1" applyAlignment="1">
      <alignment/>
    </xf>
    <xf numFmtId="1" fontId="4" fillId="38" borderId="13" xfId="0" applyNumberFormat="1" applyFont="1" applyFill="1" applyBorder="1" applyAlignment="1">
      <alignment/>
    </xf>
    <xf numFmtId="1" fontId="0" fillId="0" borderId="13" xfId="0" applyNumberFormat="1" applyBorder="1" applyAlignment="1">
      <alignment horizontal="center"/>
    </xf>
    <xf numFmtId="1" fontId="4" fillId="35" borderId="13" xfId="0" applyNumberFormat="1" applyFont="1" applyFill="1" applyBorder="1" applyAlignment="1">
      <alignment horizontal="center" vertical="center"/>
    </xf>
    <xf numFmtId="1" fontId="6" fillId="35" borderId="19" xfId="0" applyNumberFormat="1" applyFont="1" applyFill="1" applyBorder="1" applyAlignment="1">
      <alignment horizontal="center" vertical="center"/>
    </xf>
    <xf numFmtId="1" fontId="0" fillId="38" borderId="19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left" vertical="top" wrapText="1"/>
    </xf>
    <xf numFmtId="1" fontId="4" fillId="33" borderId="13" xfId="0" applyNumberFormat="1" applyFont="1" applyFill="1" applyBorder="1" applyAlignment="1">
      <alignment horizontal="center" vertical="center"/>
    </xf>
    <xf numFmtId="1" fontId="0" fillId="39" borderId="13" xfId="0" applyNumberFormat="1" applyFill="1" applyBorder="1" applyAlignment="1">
      <alignment horizontal="center" vertical="center"/>
    </xf>
    <xf numFmtId="1" fontId="0" fillId="0" borderId="51" xfId="0" applyNumberFormat="1" applyBorder="1" applyAlignment="1">
      <alignment horizontal="center" vertical="center"/>
    </xf>
    <xf numFmtId="1" fontId="0" fillId="39" borderId="19" xfId="0" applyNumberFormat="1" applyFill="1" applyBorder="1" applyAlignment="1">
      <alignment horizontal="center" vertical="center"/>
    </xf>
    <xf numFmtId="1" fontId="0" fillId="36" borderId="1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3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54" xfId="0" applyBorder="1" applyAlignment="1">
      <alignment vertical="center"/>
    </xf>
    <xf numFmtId="0" fontId="0" fillId="0" borderId="4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36" borderId="27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1" fontId="7" fillId="35" borderId="13" xfId="0" applyNumberFormat="1" applyFont="1" applyFill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" fontId="8" fillId="0" borderId="48" xfId="0" applyNumberFormat="1" applyFont="1" applyBorder="1" applyAlignment="1">
      <alignment horizontal="center" vertical="center"/>
    </xf>
    <xf numFmtId="164" fontId="11" fillId="36" borderId="19" xfId="0" applyNumberFormat="1" applyFont="1" applyFill="1" applyBorder="1" applyAlignment="1">
      <alignment horizontal="center" vertical="center"/>
    </xf>
    <xf numFmtId="1" fontId="11" fillId="35" borderId="19" xfId="0" applyNumberFormat="1" applyFont="1" applyFill="1" applyBorder="1" applyAlignment="1">
      <alignment horizontal="center" vertical="center"/>
    </xf>
    <xf numFmtId="164" fontId="8" fillId="34" borderId="19" xfId="0" applyNumberFormat="1" applyFont="1" applyFill="1" applyBorder="1" applyAlignment="1">
      <alignment horizontal="center" vertical="center"/>
    </xf>
    <xf numFmtId="1" fontId="8" fillId="0" borderId="37" xfId="0" applyNumberFormat="1" applyFont="1" applyBorder="1" applyAlignment="1">
      <alignment horizontal="center" vertical="center"/>
    </xf>
    <xf numFmtId="0" fontId="4" fillId="36" borderId="38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" fontId="0" fillId="0" borderId="27" xfId="0" applyNumberFormat="1" applyBorder="1" applyAlignment="1">
      <alignment horizontal="center" vertical="center"/>
    </xf>
    <xf numFmtId="1" fontId="8" fillId="34" borderId="19" xfId="0" applyNumberFormat="1" applyFont="1" applyFill="1" applyBorder="1" applyAlignment="1">
      <alignment horizontal="center" vertical="center"/>
    </xf>
    <xf numFmtId="1" fontId="0" fillId="34" borderId="19" xfId="0" applyNumberFormat="1" applyFill="1" applyBorder="1" applyAlignment="1">
      <alignment horizontal="center" vertical="center"/>
    </xf>
    <xf numFmtId="1" fontId="8" fillId="34" borderId="27" xfId="0" applyNumberFormat="1" applyFont="1" applyFill="1" applyBorder="1" applyAlignment="1">
      <alignment horizontal="center" vertical="center"/>
    </xf>
    <xf numFmtId="1" fontId="0" fillId="37" borderId="27" xfId="0" applyNumberFormat="1" applyFill="1" applyBorder="1" applyAlignment="1">
      <alignment horizontal="center" vertical="center"/>
    </xf>
    <xf numFmtId="1" fontId="0" fillId="34" borderId="27" xfId="0" applyNumberFormat="1" applyFill="1" applyBorder="1" applyAlignment="1">
      <alignment horizontal="center" vertical="center"/>
    </xf>
    <xf numFmtId="1" fontId="0" fillId="0" borderId="48" xfId="0" applyNumberFormat="1" applyBorder="1" applyAlignment="1">
      <alignment horizontal="center" vertical="center"/>
    </xf>
    <xf numFmtId="1" fontId="20" fillId="0" borderId="13" xfId="0" applyNumberFormat="1" applyFont="1" applyBorder="1" applyAlignment="1">
      <alignment horizontal="center" vertical="center"/>
    </xf>
    <xf numFmtId="1" fontId="0" fillId="34" borderId="55" xfId="0" applyNumberFormat="1" applyFill="1" applyBorder="1" applyAlignment="1">
      <alignment horizontal="center" vertical="center"/>
    </xf>
    <xf numFmtId="1" fontId="0" fillId="34" borderId="18" xfId="0" applyNumberFormat="1" applyFill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10" fillId="35" borderId="13" xfId="0" applyNumberFormat="1" applyFont="1" applyFill="1" applyBorder="1" applyAlignment="1">
      <alignment horizontal="center" vertical="center"/>
    </xf>
    <xf numFmtId="1" fontId="4" fillId="37" borderId="13" xfId="0" applyNumberFormat="1" applyFont="1" applyFill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1" fontId="4" fillId="34" borderId="18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0" fillId="37" borderId="19" xfId="0" applyNumberFormat="1" applyFill="1" applyBorder="1" applyAlignment="1">
      <alignment horizontal="center" vertical="center"/>
    </xf>
    <xf numFmtId="1" fontId="21" fillId="0" borderId="48" xfId="0" applyNumberFormat="1" applyFont="1" applyFill="1" applyBorder="1" applyAlignment="1">
      <alignment horizontal="center" vertical="center"/>
    </xf>
    <xf numFmtId="1" fontId="21" fillId="36" borderId="27" xfId="0" applyNumberFormat="1" applyFont="1" applyFill="1" applyBorder="1" applyAlignment="1">
      <alignment horizontal="center" vertical="center"/>
    </xf>
    <xf numFmtId="1" fontId="21" fillId="38" borderId="48" xfId="0" applyNumberFormat="1" applyFont="1" applyFill="1" applyBorder="1" applyAlignment="1">
      <alignment horizontal="center" vertical="center"/>
    </xf>
    <xf numFmtId="1" fontId="22" fillId="35" borderId="27" xfId="0" applyNumberFormat="1" applyFont="1" applyFill="1" applyBorder="1" applyAlignment="1">
      <alignment horizontal="center" vertical="center"/>
    </xf>
    <xf numFmtId="1" fontId="19" fillId="34" borderId="27" xfId="0" applyNumberFormat="1" applyFont="1" applyFill="1" applyBorder="1" applyAlignment="1">
      <alignment/>
    </xf>
    <xf numFmtId="1" fontId="0" fillId="0" borderId="48" xfId="0" applyNumberFormat="1" applyFont="1" applyFill="1" applyBorder="1" applyAlignment="1">
      <alignment horizontal="center" vertical="center"/>
    </xf>
    <xf numFmtId="1" fontId="19" fillId="36" borderId="27" xfId="0" applyNumberFormat="1" applyFont="1" applyFill="1" applyBorder="1" applyAlignment="1">
      <alignment/>
    </xf>
    <xf numFmtId="1" fontId="19" fillId="38" borderId="48" xfId="0" applyNumberFormat="1" applyFont="1" applyFill="1" applyBorder="1" applyAlignment="1">
      <alignment/>
    </xf>
    <xf numFmtId="1" fontId="19" fillId="38" borderId="27" xfId="0" applyNumberFormat="1" applyFont="1" applyFill="1" applyBorder="1" applyAlignment="1">
      <alignment/>
    </xf>
    <xf numFmtId="1" fontId="0" fillId="0" borderId="27" xfId="0" applyNumberFormat="1" applyFont="1" applyFill="1" applyBorder="1" applyAlignment="1">
      <alignment/>
    </xf>
    <xf numFmtId="1" fontId="0" fillId="0" borderId="55" xfId="0" applyNumberFormat="1" applyFont="1" applyFill="1" applyBorder="1" applyAlignment="1">
      <alignment/>
    </xf>
    <xf numFmtId="1" fontId="6" fillId="35" borderId="56" xfId="0" applyNumberFormat="1" applyFont="1" applyFill="1" applyBorder="1" applyAlignment="1">
      <alignment horizontal="center" vertical="center"/>
    </xf>
    <xf numFmtId="1" fontId="0" fillId="38" borderId="48" xfId="0" applyNumberFormat="1" applyFill="1" applyBorder="1" applyAlignment="1">
      <alignment/>
    </xf>
    <xf numFmtId="1" fontId="0" fillId="38" borderId="27" xfId="0" applyNumberFormat="1" applyFill="1" applyBorder="1" applyAlignment="1">
      <alignment/>
    </xf>
    <xf numFmtId="1" fontId="4" fillId="34" borderId="27" xfId="0" applyNumberFormat="1" applyFont="1" applyFill="1" applyBorder="1" applyAlignment="1">
      <alignment/>
    </xf>
    <xf numFmtId="1" fontId="0" fillId="42" borderId="27" xfId="0" applyNumberFormat="1" applyFill="1" applyBorder="1" applyAlignment="1">
      <alignment horizontal="center" vertical="center"/>
    </xf>
    <xf numFmtId="1" fontId="0" fillId="38" borderId="48" xfId="0" applyNumberFormat="1" applyFill="1" applyBorder="1" applyAlignment="1">
      <alignment horizontal="center" vertical="center"/>
    </xf>
    <xf numFmtId="1" fontId="0" fillId="38" borderId="27" xfId="0" applyNumberFormat="1" applyFill="1" applyBorder="1" applyAlignment="1">
      <alignment horizontal="center" vertical="center"/>
    </xf>
    <xf numFmtId="1" fontId="0" fillId="0" borderId="27" xfId="0" applyNumberFormat="1" applyBorder="1" applyAlignment="1">
      <alignment/>
    </xf>
    <xf numFmtId="1" fontId="0" fillId="0" borderId="55" xfId="0" applyNumberFormat="1" applyBorder="1" applyAlignment="1">
      <alignment/>
    </xf>
    <xf numFmtId="1" fontId="4" fillId="34" borderId="19" xfId="0" applyNumberFormat="1" applyFont="1" applyFill="1" applyBorder="1" applyAlignment="1">
      <alignment/>
    </xf>
    <xf numFmtId="1" fontId="0" fillId="38" borderId="13" xfId="0" applyNumberFormat="1" applyFont="1" applyFill="1" applyBorder="1" applyAlignment="1">
      <alignment/>
    </xf>
    <xf numFmtId="1" fontId="4" fillId="36" borderId="13" xfId="0" applyNumberFormat="1" applyFont="1" applyFill="1" applyBorder="1" applyAlignment="1">
      <alignment horizontal="center" vertical="center" wrapText="1"/>
    </xf>
    <xf numFmtId="1" fontId="0" fillId="38" borderId="12" xfId="0" applyNumberFormat="1" applyFont="1" applyFill="1" applyBorder="1" applyAlignment="1">
      <alignment/>
    </xf>
    <xf numFmtId="1" fontId="0" fillId="42" borderId="19" xfId="0" applyNumberFormat="1" applyFill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38" borderId="17" xfId="0" applyNumberFormat="1" applyFill="1" applyBorder="1" applyAlignment="1">
      <alignment/>
    </xf>
    <xf numFmtId="1" fontId="0" fillId="38" borderId="10" xfId="0" applyNumberFormat="1" applyFill="1" applyBorder="1" applyAlignment="1">
      <alignment/>
    </xf>
    <xf numFmtId="1" fontId="0" fillId="42" borderId="10" xfId="0" applyNumberFormat="1" applyFill="1" applyBorder="1" applyAlignment="1">
      <alignment horizontal="center" vertical="center"/>
    </xf>
    <xf numFmtId="1" fontId="4" fillId="36" borderId="10" xfId="0" applyNumberFormat="1" applyFont="1" applyFill="1" applyBorder="1" applyAlignment="1">
      <alignment horizontal="center" vertical="center" wrapText="1"/>
    </xf>
    <xf numFmtId="1" fontId="0" fillId="38" borderId="17" xfId="0" applyNumberFormat="1" applyFill="1" applyBorder="1" applyAlignment="1">
      <alignment horizontal="center" vertical="center"/>
    </xf>
    <xf numFmtId="1" fontId="0" fillId="38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19" xfId="0" applyNumberFormat="1" applyBorder="1" applyAlignment="1">
      <alignment horizontal="center"/>
    </xf>
    <xf numFmtId="1" fontId="4" fillId="38" borderId="19" xfId="0" applyNumberFormat="1" applyFont="1" applyFill="1" applyBorder="1" applyAlignment="1">
      <alignment/>
    </xf>
    <xf numFmtId="1" fontId="0" fillId="38" borderId="19" xfId="0" applyNumberFormat="1" applyFont="1" applyFill="1" applyBorder="1" applyAlignment="1">
      <alignment/>
    </xf>
    <xf numFmtId="1" fontId="6" fillId="35" borderId="38" xfId="0" applyNumberFormat="1" applyFont="1" applyFill="1" applyBorder="1" applyAlignment="1">
      <alignment horizontal="center" vertical="center"/>
    </xf>
    <xf numFmtId="1" fontId="6" fillId="35" borderId="57" xfId="0" applyNumberFormat="1" applyFont="1" applyFill="1" applyBorder="1" applyAlignment="1">
      <alignment horizontal="center" vertical="center"/>
    </xf>
    <xf numFmtId="1" fontId="4" fillId="38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top" wrapText="1"/>
    </xf>
    <xf numFmtId="1" fontId="0" fillId="0" borderId="12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36" borderId="13" xfId="0" applyNumberFormat="1" applyFont="1" applyFill="1" applyBorder="1" applyAlignment="1">
      <alignment horizontal="center" vertical="center" wrapText="1"/>
    </xf>
    <xf numFmtId="1" fontId="0" fillId="0" borderId="25" xfId="0" applyNumberFormat="1" applyBorder="1" applyAlignment="1">
      <alignment/>
    </xf>
    <xf numFmtId="1" fontId="4" fillId="38" borderId="12" xfId="0" applyNumberFormat="1" applyFont="1" applyFill="1" applyBorder="1" applyAlignment="1">
      <alignment horizontal="center" vertical="center"/>
    </xf>
    <xf numFmtId="1" fontId="0" fillId="38" borderId="29" xfId="0" applyNumberFormat="1" applyFont="1" applyFill="1" applyBorder="1" applyAlignment="1">
      <alignment/>
    </xf>
    <xf numFmtId="1" fontId="4" fillId="36" borderId="10" xfId="0" applyNumberFormat="1" applyFont="1" applyFill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1" fontId="0" fillId="0" borderId="49" xfId="0" applyNumberFormat="1" applyBorder="1" applyAlignment="1">
      <alignment horizontal="center" vertical="center"/>
    </xf>
    <xf numFmtId="1" fontId="0" fillId="0" borderId="55" xfId="0" applyNumberFormat="1" applyBorder="1" applyAlignment="1">
      <alignment horizontal="center" vertical="center"/>
    </xf>
    <xf numFmtId="1" fontId="4" fillId="36" borderId="27" xfId="0" applyNumberFormat="1" applyFont="1" applyFill="1" applyBorder="1" applyAlignment="1">
      <alignment horizontal="center"/>
    </xf>
    <xf numFmtId="1" fontId="0" fillId="39" borderId="27" xfId="0" applyNumberFormat="1" applyFill="1" applyBorder="1" applyAlignment="1">
      <alignment/>
    </xf>
    <xf numFmtId="1" fontId="0" fillId="40" borderId="27" xfId="0" applyNumberFormat="1" applyFill="1" applyBorder="1" applyAlignment="1">
      <alignment/>
    </xf>
    <xf numFmtId="1" fontId="0" fillId="41" borderId="27" xfId="0" applyNumberFormat="1" applyFill="1" applyBorder="1" applyAlignment="1">
      <alignment/>
    </xf>
    <xf numFmtId="1" fontId="4" fillId="35" borderId="27" xfId="0" applyNumberFormat="1" applyFont="1" applyFill="1" applyBorder="1" applyAlignment="1">
      <alignment horizontal="center" vertical="center"/>
    </xf>
    <xf numFmtId="1" fontId="0" fillId="36" borderId="19" xfId="0" applyNumberFormat="1" applyFont="1" applyFill="1" applyBorder="1" applyAlignment="1">
      <alignment horizontal="center" vertical="center"/>
    </xf>
    <xf numFmtId="1" fontId="4" fillId="36" borderId="35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35" borderId="57" xfId="0" applyFill="1" applyBorder="1" applyAlignment="1">
      <alignment horizontal="center" vertical="center"/>
    </xf>
    <xf numFmtId="1" fontId="0" fillId="35" borderId="35" xfId="0" applyNumberFormat="1" applyFill="1" applyBorder="1" applyAlignment="1">
      <alignment/>
    </xf>
    <xf numFmtId="1" fontId="0" fillId="35" borderId="38" xfId="0" applyNumberFormat="1" applyFill="1" applyBorder="1" applyAlignment="1">
      <alignment/>
    </xf>
    <xf numFmtId="1" fontId="0" fillId="35" borderId="13" xfId="0" applyNumberFormat="1" applyFill="1" applyBorder="1" applyAlignment="1">
      <alignment/>
    </xf>
    <xf numFmtId="0" fontId="0" fillId="0" borderId="59" xfId="0" applyFont="1" applyBorder="1" applyAlignment="1">
      <alignment vertical="center"/>
    </xf>
    <xf numFmtId="0" fontId="0" fillId="0" borderId="42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4" fillId="36" borderId="61" xfId="0" applyFont="1" applyFill="1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top" wrapText="1"/>
    </xf>
    <xf numFmtId="0" fontId="16" fillId="34" borderId="62" xfId="0" applyFont="1" applyFill="1" applyBorder="1" applyAlignment="1">
      <alignment vertical="center" wrapText="1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9" xfId="0" applyBorder="1" applyAlignment="1">
      <alignment horizontal="left" vertical="center" wrapText="1"/>
    </xf>
    <xf numFmtId="0" fontId="4" fillId="0" borderId="6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" fontId="0" fillId="35" borderId="19" xfId="0" applyNumberFormat="1" applyFill="1" applyBorder="1" applyAlignment="1">
      <alignment horizontal="center" vertical="center"/>
    </xf>
    <xf numFmtId="0" fontId="0" fillId="0" borderId="48" xfId="0" applyBorder="1" applyAlignment="1">
      <alignment vertical="center" wrapText="1"/>
    </xf>
    <xf numFmtId="0" fontId="0" fillId="0" borderId="64" xfId="0" applyBorder="1" applyAlignment="1">
      <alignment vertical="center"/>
    </xf>
    <xf numFmtId="1" fontId="4" fillId="0" borderId="34" xfId="0" applyNumberFormat="1" applyFont="1" applyBorder="1" applyAlignment="1">
      <alignment horizontal="center" vertical="center"/>
    </xf>
    <xf numFmtId="0" fontId="4" fillId="36" borderId="64" xfId="0" applyFont="1" applyFill="1" applyBorder="1" applyAlignment="1">
      <alignment vertical="center"/>
    </xf>
    <xf numFmtId="1" fontId="6" fillId="36" borderId="65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36" borderId="34" xfId="0" applyFont="1" applyFill="1" applyBorder="1" applyAlignment="1">
      <alignment vertical="center" wrapText="1"/>
    </xf>
    <xf numFmtId="0" fontId="4" fillId="36" borderId="35" xfId="0" applyFont="1" applyFill="1" applyBorder="1" applyAlignment="1">
      <alignment vertical="center" wrapText="1"/>
    </xf>
    <xf numFmtId="0" fontId="4" fillId="36" borderId="59" xfId="0" applyFont="1" applyFill="1" applyBorder="1" applyAlignment="1">
      <alignment vertical="center"/>
    </xf>
    <xf numFmtId="1" fontId="6" fillId="36" borderId="63" xfId="0" applyNumberFormat="1" applyFont="1" applyFill="1" applyBorder="1" applyAlignment="1">
      <alignment horizontal="center" vertical="center"/>
    </xf>
    <xf numFmtId="0" fontId="4" fillId="36" borderId="63" xfId="0" applyFont="1" applyFill="1" applyBorder="1" applyAlignment="1">
      <alignment horizontal="center" vertical="center"/>
    </xf>
    <xf numFmtId="0" fontId="4" fillId="36" borderId="63" xfId="0" applyFont="1" applyFill="1" applyBorder="1" applyAlignment="1">
      <alignment vertical="center"/>
    </xf>
    <xf numFmtId="0" fontId="4" fillId="36" borderId="62" xfId="0" applyFont="1" applyFill="1" applyBorder="1" applyAlignment="1">
      <alignment vertical="top" wrapText="1"/>
    </xf>
    <xf numFmtId="0" fontId="0" fillId="0" borderId="32" xfId="0" applyBorder="1" applyAlignment="1">
      <alignment vertical="center"/>
    </xf>
    <xf numFmtId="0" fontId="0" fillId="0" borderId="6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4" fillId="36" borderId="35" xfId="0" applyFont="1" applyFill="1" applyBorder="1" applyAlignment="1">
      <alignment vertical="top" wrapText="1"/>
    </xf>
    <xf numFmtId="1" fontId="4" fillId="36" borderId="63" xfId="0" applyNumberFormat="1" applyFont="1" applyFill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/>
    </xf>
    <xf numFmtId="164" fontId="11" fillId="36" borderId="27" xfId="0" applyNumberFormat="1" applyFont="1" applyFill="1" applyBorder="1" applyAlignment="1">
      <alignment horizontal="center" vertical="center"/>
    </xf>
    <xf numFmtId="1" fontId="11" fillId="35" borderId="27" xfId="0" applyNumberFormat="1" applyFont="1" applyFill="1" applyBorder="1" applyAlignment="1">
      <alignment horizontal="center" vertical="center"/>
    </xf>
    <xf numFmtId="164" fontId="8" fillId="34" borderId="27" xfId="0" applyNumberFormat="1" applyFont="1" applyFill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0" fontId="0" fillId="36" borderId="27" xfId="0" applyFont="1" applyFill="1" applyBorder="1" applyAlignment="1">
      <alignment horizontal="center" vertical="center"/>
    </xf>
    <xf numFmtId="1" fontId="0" fillId="35" borderId="27" xfId="0" applyNumberFormat="1" applyFont="1" applyFill="1" applyBorder="1" applyAlignment="1">
      <alignment horizontal="center" vertical="center"/>
    </xf>
    <xf numFmtId="1" fontId="4" fillId="36" borderId="34" xfId="0" applyNumberFormat="1" applyFont="1" applyFill="1" applyBorder="1" applyAlignment="1">
      <alignment horizontal="center" vertical="center"/>
    </xf>
    <xf numFmtId="1" fontId="4" fillId="36" borderId="36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" fontId="8" fillId="0" borderId="29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1" fontId="0" fillId="35" borderId="19" xfId="0" applyNumberFormat="1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4" fillId="35" borderId="38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/>
    </xf>
    <xf numFmtId="1" fontId="4" fillId="35" borderId="35" xfId="0" applyNumberFormat="1" applyFont="1" applyFill="1" applyBorder="1" applyAlignment="1">
      <alignment horizontal="center" vertical="center"/>
    </xf>
    <xf numFmtId="1" fontId="4" fillId="34" borderId="35" xfId="0" applyNumberFormat="1" applyFont="1" applyFill="1" applyBorder="1" applyAlignment="1">
      <alignment horizontal="center" vertical="center"/>
    </xf>
    <xf numFmtId="1" fontId="8" fillId="0" borderId="38" xfId="0" applyNumberFormat="1" applyFont="1" applyBorder="1" applyAlignment="1">
      <alignment horizontal="center" vertical="center"/>
    </xf>
    <xf numFmtId="164" fontId="11" fillId="36" borderId="38" xfId="0" applyNumberFormat="1" applyFont="1" applyFill="1" applyBorder="1" applyAlignment="1">
      <alignment horizontal="center" vertical="center"/>
    </xf>
    <xf numFmtId="1" fontId="11" fillId="35" borderId="38" xfId="0" applyNumberFormat="1" applyFont="1" applyFill="1" applyBorder="1" applyAlignment="1">
      <alignment horizontal="center" vertical="center"/>
    </xf>
    <xf numFmtId="164" fontId="8" fillId="34" borderId="38" xfId="0" applyNumberFormat="1" applyFont="1" applyFill="1" applyBorder="1" applyAlignment="1">
      <alignment horizontal="center" vertical="center"/>
    </xf>
    <xf numFmtId="0" fontId="0" fillId="0" borderId="58" xfId="0" applyBorder="1" applyAlignment="1">
      <alignment vertical="center"/>
    </xf>
    <xf numFmtId="1" fontId="7" fillId="35" borderId="27" xfId="0" applyNumberFormat="1" applyFont="1" applyFill="1" applyBorder="1" applyAlignment="1">
      <alignment horizontal="center" vertical="center"/>
    </xf>
    <xf numFmtId="0" fontId="0" fillId="36" borderId="34" xfId="0" applyFill="1" applyBorder="1" applyAlignment="1">
      <alignment horizontal="left" vertical="center" wrapText="1"/>
    </xf>
    <xf numFmtId="0" fontId="0" fillId="36" borderId="35" xfId="0" applyFill="1" applyBorder="1" applyAlignment="1">
      <alignment horizontal="left" vertical="center" wrapText="1"/>
    </xf>
    <xf numFmtId="0" fontId="0" fillId="36" borderId="59" xfId="0" applyFill="1" applyBorder="1" applyAlignment="1">
      <alignment vertical="center"/>
    </xf>
    <xf numFmtId="1" fontId="15" fillId="37" borderId="48" xfId="0" applyNumberFormat="1" applyFont="1" applyFill="1" applyBorder="1" applyAlignment="1">
      <alignment horizontal="center" vertical="center"/>
    </xf>
    <xf numFmtId="1" fontId="7" fillId="36" borderId="48" xfId="0" applyNumberFormat="1" applyFont="1" applyFill="1" applyBorder="1" applyAlignment="1">
      <alignment horizontal="center" vertical="center"/>
    </xf>
    <xf numFmtId="1" fontId="4" fillId="33" borderId="48" xfId="0" applyNumberFormat="1" applyFont="1" applyFill="1" applyBorder="1" applyAlignment="1">
      <alignment horizontal="center" vertical="center"/>
    </xf>
    <xf numFmtId="1" fontId="15" fillId="34" borderId="48" xfId="0" applyNumberFormat="1" applyFont="1" applyFill="1" applyBorder="1" applyAlignment="1">
      <alignment horizontal="center" vertical="center"/>
    </xf>
    <xf numFmtId="1" fontId="0" fillId="34" borderId="38" xfId="0" applyNumberFormat="1" applyFill="1" applyBorder="1" applyAlignment="1">
      <alignment horizontal="center" vertical="center"/>
    </xf>
    <xf numFmtId="1" fontId="0" fillId="0" borderId="38" xfId="0" applyNumberFormat="1" applyBorder="1" applyAlignment="1">
      <alignment horizontal="center" vertical="center"/>
    </xf>
    <xf numFmtId="1" fontId="15" fillId="37" borderId="37" xfId="0" applyNumberFormat="1" applyFont="1" applyFill="1" applyBorder="1" applyAlignment="1">
      <alignment horizontal="center" vertical="center"/>
    </xf>
    <xf numFmtId="1" fontId="7" fillId="36" borderId="37" xfId="0" applyNumberFormat="1" applyFont="1" applyFill="1" applyBorder="1" applyAlignment="1">
      <alignment horizontal="center" vertical="center"/>
    </xf>
    <xf numFmtId="1" fontId="4" fillId="33" borderId="37" xfId="0" applyNumberFormat="1" applyFont="1" applyFill="1" applyBorder="1" applyAlignment="1">
      <alignment horizontal="center" vertical="center"/>
    </xf>
    <xf numFmtId="1" fontId="15" fillId="34" borderId="37" xfId="0" applyNumberFormat="1" applyFont="1" applyFill="1" applyBorder="1" applyAlignment="1">
      <alignment horizontal="center" vertical="center"/>
    </xf>
    <xf numFmtId="1" fontId="15" fillId="34" borderId="0" xfId="0" applyNumberFormat="1" applyFont="1" applyFill="1" applyBorder="1" applyAlignment="1">
      <alignment horizontal="center" vertical="center"/>
    </xf>
    <xf numFmtId="1" fontId="4" fillId="35" borderId="40" xfId="0" applyNumberFormat="1" applyFont="1" applyFill="1" applyBorder="1" applyAlignment="1">
      <alignment/>
    </xf>
    <xf numFmtId="1" fontId="0" fillId="0" borderId="27" xfId="0" applyNumberFormat="1" applyFont="1" applyFill="1" applyBorder="1" applyAlignment="1">
      <alignment horizontal="center" vertical="center"/>
    </xf>
    <xf numFmtId="1" fontId="20" fillId="0" borderId="19" xfId="0" applyNumberFormat="1" applyFont="1" applyBorder="1" applyAlignment="1">
      <alignment horizontal="center" vertical="center"/>
    </xf>
    <xf numFmtId="1" fontId="4" fillId="35" borderId="19" xfId="0" applyNumberFormat="1" applyFont="1" applyFill="1" applyBorder="1" applyAlignment="1">
      <alignment horizontal="center" vertical="center"/>
    </xf>
    <xf numFmtId="1" fontId="0" fillId="34" borderId="33" xfId="0" applyNumberFormat="1" applyFill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" fontId="4" fillId="34" borderId="27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" fontId="4" fillId="34" borderId="33" xfId="0" applyNumberFormat="1" applyFont="1" applyFill="1" applyBorder="1" applyAlignment="1">
      <alignment horizontal="center" vertical="center"/>
    </xf>
    <xf numFmtId="1" fontId="4" fillId="34" borderId="55" xfId="0" applyNumberFormat="1" applyFont="1" applyFill="1" applyBorder="1" applyAlignment="1">
      <alignment horizontal="center" vertical="center"/>
    </xf>
    <xf numFmtId="1" fontId="4" fillId="34" borderId="63" xfId="0" applyNumberFormat="1" applyFont="1" applyFill="1" applyBorder="1" applyAlignment="1">
      <alignment horizontal="center" vertical="center"/>
    </xf>
    <xf numFmtId="1" fontId="4" fillId="35" borderId="37" xfId="0" applyNumberFormat="1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vertical="center" wrapText="1"/>
    </xf>
    <xf numFmtId="0" fontId="4" fillId="34" borderId="16" xfId="0" applyFont="1" applyFill="1" applyBorder="1" applyAlignment="1">
      <alignment vertical="center"/>
    </xf>
    <xf numFmtId="1" fontId="4" fillId="37" borderId="35" xfId="0" applyNumberFormat="1" applyFont="1" applyFill="1" applyBorder="1" applyAlignment="1">
      <alignment horizontal="center" vertical="center"/>
    </xf>
    <xf numFmtId="1" fontId="4" fillId="34" borderId="16" xfId="0" applyNumberFormat="1" applyFont="1" applyFill="1" applyBorder="1" applyAlignment="1">
      <alignment horizontal="center" vertical="center"/>
    </xf>
    <xf numFmtId="0" fontId="4" fillId="36" borderId="63" xfId="0" applyFont="1" applyFill="1" applyBorder="1" applyAlignment="1">
      <alignment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4" fillId="36" borderId="63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52" xfId="0" applyBorder="1" applyAlignment="1">
      <alignment vertical="center" wrapText="1"/>
    </xf>
    <xf numFmtId="0" fontId="4" fillId="34" borderId="63" xfId="0" applyFont="1" applyFill="1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40" xfId="0" applyBorder="1" applyAlignment="1">
      <alignment/>
    </xf>
    <xf numFmtId="1" fontId="4" fillId="36" borderId="44" xfId="0" applyNumberFormat="1" applyFont="1" applyFill="1" applyBorder="1" applyAlignment="1">
      <alignment horizontal="center" vertical="center"/>
    </xf>
    <xf numFmtId="1" fontId="4" fillId="36" borderId="16" xfId="0" applyNumberFormat="1" applyFont="1" applyFill="1" applyBorder="1" applyAlignment="1">
      <alignment horizontal="center" vertical="center"/>
    </xf>
    <xf numFmtId="0" fontId="4" fillId="36" borderId="59" xfId="0" applyFont="1" applyFill="1" applyBorder="1" applyAlignment="1">
      <alignment vertical="top"/>
    </xf>
    <xf numFmtId="1" fontId="4" fillId="36" borderId="35" xfId="0" applyNumberFormat="1" applyFont="1" applyFill="1" applyBorder="1" applyAlignment="1">
      <alignment/>
    </xf>
    <xf numFmtId="1" fontId="4" fillId="36" borderId="16" xfId="0" applyNumberFormat="1" applyFont="1" applyFill="1" applyBorder="1" applyAlignment="1">
      <alignment/>
    </xf>
    <xf numFmtId="1" fontId="6" fillId="35" borderId="36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textRotation="90" wrapText="1"/>
    </xf>
    <xf numFmtId="1" fontId="7" fillId="36" borderId="27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vertical="top" wrapText="1"/>
    </xf>
    <xf numFmtId="0" fontId="4" fillId="36" borderId="59" xfId="0" applyFont="1" applyFill="1" applyBorder="1" applyAlignment="1">
      <alignment/>
    </xf>
    <xf numFmtId="1" fontId="4" fillId="36" borderId="59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wrapText="1"/>
    </xf>
    <xf numFmtId="0" fontId="16" fillId="34" borderId="65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1" fontId="4" fillId="36" borderId="38" xfId="0" applyNumberFormat="1" applyFont="1" applyFill="1" applyBorder="1" applyAlignment="1">
      <alignment horizontal="center" vertical="center" wrapText="1"/>
    </xf>
    <xf numFmtId="1" fontId="0" fillId="38" borderId="29" xfId="0" applyNumberFormat="1" applyFill="1" applyBorder="1" applyAlignment="1">
      <alignment horizontal="center" vertical="center"/>
    </xf>
    <xf numFmtId="1" fontId="4" fillId="0" borderId="63" xfId="0" applyNumberFormat="1" applyFont="1" applyBorder="1" applyAlignment="1">
      <alignment horizontal="center" vertical="center"/>
    </xf>
    <xf numFmtId="1" fontId="4" fillId="38" borderId="63" xfId="0" applyNumberFormat="1" applyFont="1" applyFill="1" applyBorder="1" applyAlignment="1">
      <alignment horizontal="center" vertical="center"/>
    </xf>
    <xf numFmtId="1" fontId="4" fillId="35" borderId="36" xfId="0" applyNumberFormat="1" applyFont="1" applyFill="1" applyBorder="1" applyAlignment="1">
      <alignment horizontal="center" vertical="center"/>
    </xf>
    <xf numFmtId="1" fontId="4" fillId="0" borderId="44" xfId="0" applyNumberFormat="1" applyFont="1" applyBorder="1" applyAlignment="1">
      <alignment horizontal="center" vertical="center"/>
    </xf>
    <xf numFmtId="1" fontId="4" fillId="35" borderId="63" xfId="0" applyNumberFormat="1" applyFont="1" applyFill="1" applyBorder="1" applyAlignment="1">
      <alignment horizontal="center" vertical="center"/>
    </xf>
    <xf numFmtId="1" fontId="4" fillId="36" borderId="27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" fontId="0" fillId="34" borderId="19" xfId="0" applyNumberFormat="1" applyFont="1" applyFill="1" applyBorder="1" applyAlignment="1">
      <alignment horizontal="center" vertical="center"/>
    </xf>
    <xf numFmtId="1" fontId="0" fillId="34" borderId="13" xfId="0" applyNumberFormat="1" applyFont="1" applyFill="1" applyBorder="1" applyAlignment="1">
      <alignment horizontal="center" vertical="center"/>
    </xf>
    <xf numFmtId="1" fontId="4" fillId="36" borderId="36" xfId="0" applyNumberFormat="1" applyFont="1" applyFill="1" applyBorder="1" applyAlignment="1">
      <alignment horizontal="center" vertical="center"/>
    </xf>
    <xf numFmtId="1" fontId="4" fillId="35" borderId="56" xfId="0" applyNumberFormat="1" applyFont="1" applyFill="1" applyBorder="1" applyAlignment="1">
      <alignment horizontal="center" vertical="center"/>
    </xf>
    <xf numFmtId="1" fontId="4" fillId="35" borderId="40" xfId="0" applyNumberFormat="1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 vertical="center"/>
    </xf>
    <xf numFmtId="1" fontId="4" fillId="35" borderId="30" xfId="0" applyNumberFormat="1" applyFont="1" applyFill="1" applyBorder="1" applyAlignment="1">
      <alignment horizontal="center" vertical="center"/>
    </xf>
    <xf numFmtId="0" fontId="4" fillId="35" borderId="57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1" fontId="4" fillId="35" borderId="57" xfId="0" applyNumberFormat="1" applyFont="1" applyFill="1" applyBorder="1" applyAlignment="1">
      <alignment horizontal="center" vertical="center"/>
    </xf>
    <xf numFmtId="1" fontId="4" fillId="34" borderId="36" xfId="0" applyNumberFormat="1" applyFont="1" applyFill="1" applyBorder="1" applyAlignment="1">
      <alignment horizontal="center" vertical="center"/>
    </xf>
    <xf numFmtId="0" fontId="4" fillId="35" borderId="40" xfId="0" applyFont="1" applyFill="1" applyBorder="1" applyAlignment="1">
      <alignment horizontal="center" vertical="center"/>
    </xf>
    <xf numFmtId="0" fontId="4" fillId="35" borderId="50" xfId="0" applyFont="1" applyFill="1" applyBorder="1" applyAlignment="1">
      <alignment horizontal="center" vertical="center"/>
    </xf>
    <xf numFmtId="1" fontId="4" fillId="35" borderId="38" xfId="0" applyNumberFormat="1" applyFont="1" applyFill="1" applyBorder="1" applyAlignment="1">
      <alignment horizontal="center" vertical="center"/>
    </xf>
    <xf numFmtId="1" fontId="0" fillId="38" borderId="12" xfId="0" applyNumberFormat="1" applyFont="1" applyFill="1" applyBorder="1" applyAlignment="1">
      <alignment horizontal="center" vertical="center"/>
    </xf>
    <xf numFmtId="1" fontId="0" fillId="0" borderId="27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1" fontId="4" fillId="36" borderId="66" xfId="0" applyNumberFormat="1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vertical="center" wrapText="1"/>
    </xf>
    <xf numFmtId="0" fontId="4" fillId="34" borderId="59" xfId="0" applyFont="1" applyFill="1" applyBorder="1" applyAlignment="1">
      <alignment/>
    </xf>
    <xf numFmtId="1" fontId="4" fillId="39" borderId="63" xfId="0" applyNumberFormat="1" applyFont="1" applyFill="1" applyBorder="1" applyAlignment="1">
      <alignment horizontal="center" vertical="center"/>
    </xf>
    <xf numFmtId="1" fontId="4" fillId="40" borderId="63" xfId="0" applyNumberFormat="1" applyFont="1" applyFill="1" applyBorder="1" applyAlignment="1">
      <alignment horizontal="center" vertical="center"/>
    </xf>
    <xf numFmtId="1" fontId="4" fillId="43" borderId="63" xfId="0" applyNumberFormat="1" applyFont="1" applyFill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40" xfId="0" applyBorder="1" applyAlignment="1">
      <alignment/>
    </xf>
    <xf numFmtId="0" fontId="0" fillId="0" borderId="68" xfId="0" applyBorder="1" applyAlignment="1">
      <alignment/>
    </xf>
    <xf numFmtId="0" fontId="4" fillId="0" borderId="69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35" borderId="67" xfId="0" applyFont="1" applyFill="1" applyBorder="1" applyAlignment="1">
      <alignment horizontal="center" vertical="center" textRotation="90"/>
    </xf>
    <xf numFmtId="0" fontId="4" fillId="35" borderId="40" xfId="0" applyFont="1" applyFill="1" applyBorder="1" applyAlignment="1">
      <alignment horizontal="center" vertical="center" textRotation="90"/>
    </xf>
    <xf numFmtId="0" fontId="4" fillId="35" borderId="68" xfId="0" applyFont="1" applyFill="1" applyBorder="1" applyAlignment="1">
      <alignment horizontal="center" vertical="center" textRotation="90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" fontId="4" fillId="0" borderId="0" xfId="0" applyNumberFormat="1" applyFont="1" applyAlignment="1">
      <alignment horizontal="center"/>
    </xf>
    <xf numFmtId="0" fontId="0" fillId="0" borderId="67" xfId="0" applyBorder="1" applyAlignment="1">
      <alignment horizontal="center" textRotation="90"/>
    </xf>
    <xf numFmtId="0" fontId="0" fillId="0" borderId="40" xfId="0" applyBorder="1" applyAlignment="1">
      <alignment horizontal="center" textRotation="90"/>
    </xf>
    <xf numFmtId="0" fontId="0" fillId="0" borderId="68" xfId="0" applyBorder="1" applyAlignment="1">
      <alignment horizontal="center" textRotation="90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1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23" xfId="0" applyBorder="1" applyAlignment="1">
      <alignment horizontal="center" textRotation="90" wrapText="1"/>
    </xf>
    <xf numFmtId="0" fontId="4" fillId="0" borderId="67" xfId="0" applyFont="1" applyBorder="1" applyAlignment="1">
      <alignment horizontal="center" vertical="center" textRotation="90"/>
    </xf>
    <xf numFmtId="0" fontId="4" fillId="0" borderId="40" xfId="0" applyFont="1" applyBorder="1" applyAlignment="1">
      <alignment horizontal="center" vertical="center" textRotation="90"/>
    </xf>
    <xf numFmtId="0" fontId="4" fillId="0" borderId="68" xfId="0" applyFont="1" applyBorder="1" applyAlignment="1">
      <alignment horizontal="center" vertical="center" textRotation="90"/>
    </xf>
    <xf numFmtId="0" fontId="4" fillId="0" borderId="44" xfId="0" applyFont="1" applyBorder="1" applyAlignment="1">
      <alignment vertical="center" wrapText="1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0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4" fillId="0" borderId="71" xfId="0" applyFont="1" applyBorder="1" applyAlignment="1">
      <alignment vertical="center" wrapText="1"/>
    </xf>
    <xf numFmtId="0" fontId="4" fillId="0" borderId="66" xfId="0" applyFont="1" applyBorder="1" applyAlignment="1">
      <alignment vertical="center" wrapText="1"/>
    </xf>
    <xf numFmtId="1" fontId="4" fillId="41" borderId="33" xfId="0" applyNumberFormat="1" applyFont="1" applyFill="1" applyBorder="1" applyAlignment="1">
      <alignment horizontal="center"/>
    </xf>
    <xf numFmtId="1" fontId="4" fillId="41" borderId="29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72" xfId="0" applyFont="1" applyBorder="1" applyAlignment="1">
      <alignment vertical="center" wrapText="1"/>
    </xf>
    <xf numFmtId="0" fontId="0" fillId="0" borderId="25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59" xfId="0" applyFont="1" applyBorder="1" applyAlignment="1">
      <alignment vertical="center" wrapText="1"/>
    </xf>
    <xf numFmtId="0" fontId="17" fillId="0" borderId="49" xfId="0" applyFont="1" applyBorder="1" applyAlignment="1">
      <alignment horizontal="center"/>
    </xf>
    <xf numFmtId="0" fontId="0" fillId="0" borderId="49" xfId="0" applyBorder="1" applyAlignment="1">
      <alignment wrapText="1"/>
    </xf>
    <xf numFmtId="0" fontId="18" fillId="0" borderId="0" xfId="0" applyFont="1" applyAlignment="1">
      <alignment horizontal="center"/>
    </xf>
    <xf numFmtId="0" fontId="0" fillId="0" borderId="24" xfId="0" applyBorder="1" applyAlignment="1">
      <alignment vertical="center" textRotation="90"/>
    </xf>
    <xf numFmtId="0" fontId="0" fillId="0" borderId="67" xfId="0" applyBorder="1" applyAlignment="1">
      <alignment horizontal="center" vertical="center" textRotation="90"/>
    </xf>
    <xf numFmtId="0" fontId="0" fillId="0" borderId="40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0" fontId="4" fillId="0" borderId="40" xfId="0" applyFont="1" applyBorder="1" applyAlignment="1">
      <alignment vertical="center" textRotation="90"/>
    </xf>
    <xf numFmtId="0" fontId="4" fillId="0" borderId="68" xfId="0" applyFont="1" applyBorder="1" applyAlignment="1">
      <alignment vertical="center" textRotation="90"/>
    </xf>
    <xf numFmtId="0" fontId="4" fillId="0" borderId="56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Процентный 3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73"/>
  <sheetViews>
    <sheetView zoomScalePageLayoutView="0" workbookViewId="0" topLeftCell="A2">
      <selection activeCell="A1" sqref="A1:BH30"/>
    </sheetView>
  </sheetViews>
  <sheetFormatPr defaultColWidth="9.00390625" defaultRowHeight="12.75"/>
  <cols>
    <col min="1" max="1" width="2.875" style="0" customWidth="1"/>
    <col min="2" max="2" width="8.375" style="0" customWidth="1"/>
    <col min="3" max="3" width="18.625" style="0" customWidth="1"/>
    <col min="5" max="20" width="3.75390625" style="0" customWidth="1"/>
    <col min="21" max="21" width="7.75390625" style="0" customWidth="1"/>
    <col min="22" max="22" width="5.25390625" style="0" customWidth="1"/>
    <col min="23" max="24" width="2.25390625" style="0" customWidth="1"/>
    <col min="25" max="47" width="3.75390625" style="0" customWidth="1"/>
    <col min="48" max="48" width="8.375" style="0" customWidth="1"/>
    <col min="49" max="49" width="5.625" style="0" customWidth="1"/>
    <col min="50" max="59" width="2.25390625" style="0" customWidth="1"/>
    <col min="60" max="60" width="5.125" style="0" customWidth="1"/>
  </cols>
  <sheetData>
    <row r="1" spans="2:18" ht="15">
      <c r="B1" s="1" t="s">
        <v>43</v>
      </c>
      <c r="I1" s="439"/>
      <c r="J1" s="439"/>
      <c r="L1" s="2"/>
      <c r="Q1" s="2"/>
      <c r="R1" s="2"/>
    </row>
    <row r="2" spans="2:4" ht="15.75" thickBot="1">
      <c r="B2" s="1" t="s">
        <v>60</v>
      </c>
      <c r="D2" s="2" t="s">
        <v>152</v>
      </c>
    </row>
    <row r="3" spans="1:60" ht="70.5" customHeight="1">
      <c r="A3" s="440" t="s">
        <v>29</v>
      </c>
      <c r="B3" s="443" t="s">
        <v>0</v>
      </c>
      <c r="C3" s="446" t="s">
        <v>44</v>
      </c>
      <c r="D3" s="449" t="s">
        <v>45</v>
      </c>
      <c r="E3" s="15" t="s">
        <v>72</v>
      </c>
      <c r="F3" s="438" t="s">
        <v>30</v>
      </c>
      <c r="G3" s="438"/>
      <c r="H3" s="438"/>
      <c r="I3" s="16" t="s">
        <v>73</v>
      </c>
      <c r="J3" s="437" t="s">
        <v>31</v>
      </c>
      <c r="K3" s="437"/>
      <c r="L3" s="437"/>
      <c r="M3" s="437"/>
      <c r="N3" s="437" t="s">
        <v>32</v>
      </c>
      <c r="O3" s="437"/>
      <c r="P3" s="437"/>
      <c r="Q3" s="437"/>
      <c r="R3" s="3" t="s">
        <v>74</v>
      </c>
      <c r="S3" s="437" t="s">
        <v>33</v>
      </c>
      <c r="T3" s="437"/>
      <c r="U3" s="437"/>
      <c r="V3" s="21" t="s">
        <v>61</v>
      </c>
      <c r="W3" s="3" t="s">
        <v>75</v>
      </c>
      <c r="X3" s="437" t="s">
        <v>34</v>
      </c>
      <c r="Y3" s="437"/>
      <c r="Z3" s="437"/>
      <c r="AA3" s="437"/>
      <c r="AB3" s="3" t="s">
        <v>76</v>
      </c>
      <c r="AC3" s="437" t="s">
        <v>35</v>
      </c>
      <c r="AD3" s="437"/>
      <c r="AE3" s="437"/>
      <c r="AF3" s="3" t="s">
        <v>77</v>
      </c>
      <c r="AG3" s="437" t="s">
        <v>36</v>
      </c>
      <c r="AH3" s="437"/>
      <c r="AI3" s="437"/>
      <c r="AJ3" s="3" t="s">
        <v>78</v>
      </c>
      <c r="AK3" s="437" t="s">
        <v>37</v>
      </c>
      <c r="AL3" s="437"/>
      <c r="AM3" s="437"/>
      <c r="AN3" s="3" t="s">
        <v>89</v>
      </c>
      <c r="AO3" s="437" t="s">
        <v>38</v>
      </c>
      <c r="AP3" s="437"/>
      <c r="AQ3" s="437"/>
      <c r="AR3" s="437"/>
      <c r="AS3" s="3" t="s">
        <v>90</v>
      </c>
      <c r="AT3" s="437" t="s">
        <v>39</v>
      </c>
      <c r="AU3" s="437"/>
      <c r="AV3" s="437"/>
      <c r="AW3" s="21" t="s">
        <v>62</v>
      </c>
      <c r="AX3" s="3" t="s">
        <v>91</v>
      </c>
      <c r="AY3" s="437" t="s">
        <v>40</v>
      </c>
      <c r="AZ3" s="437"/>
      <c r="BA3" s="437"/>
      <c r="BB3" s="437"/>
      <c r="BC3" s="437" t="s">
        <v>41</v>
      </c>
      <c r="BD3" s="437"/>
      <c r="BE3" s="437"/>
      <c r="BF3" s="437"/>
      <c r="BG3" s="5" t="s">
        <v>51</v>
      </c>
      <c r="BH3" s="431" t="s">
        <v>52</v>
      </c>
    </row>
    <row r="4" spans="1:60" ht="12.75">
      <c r="A4" s="441"/>
      <c r="B4" s="444"/>
      <c r="C4" s="447"/>
      <c r="D4" s="450"/>
      <c r="E4" s="434" t="s">
        <v>53</v>
      </c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  <c r="AR4" s="435"/>
      <c r="AS4" s="435"/>
      <c r="AT4" s="435"/>
      <c r="AU4" s="435"/>
      <c r="AV4" s="435"/>
      <c r="AW4" s="435"/>
      <c r="AX4" s="435"/>
      <c r="AY4" s="435"/>
      <c r="AZ4" s="435"/>
      <c r="BA4" s="435"/>
      <c r="BB4" s="435"/>
      <c r="BC4" s="435"/>
      <c r="BD4" s="435"/>
      <c r="BE4" s="435"/>
      <c r="BF4" s="435"/>
      <c r="BG4" s="436"/>
      <c r="BH4" s="432"/>
    </row>
    <row r="5" spans="1:60" ht="12.75">
      <c r="A5" s="441"/>
      <c r="B5" s="444"/>
      <c r="C5" s="447"/>
      <c r="D5" s="450"/>
      <c r="E5" s="22">
        <v>35</v>
      </c>
      <c r="F5" s="17">
        <v>36</v>
      </c>
      <c r="G5" s="17">
        <v>37</v>
      </c>
      <c r="H5" s="17">
        <v>38</v>
      </c>
      <c r="I5" s="17">
        <v>39</v>
      </c>
      <c r="J5" s="17">
        <v>40</v>
      </c>
      <c r="K5" s="17">
        <v>41</v>
      </c>
      <c r="L5" s="17">
        <v>42</v>
      </c>
      <c r="M5" s="17">
        <v>43</v>
      </c>
      <c r="N5" s="17">
        <v>44</v>
      </c>
      <c r="O5" s="17">
        <v>45</v>
      </c>
      <c r="P5" s="17">
        <v>46</v>
      </c>
      <c r="Q5" s="17">
        <v>47</v>
      </c>
      <c r="R5" s="17">
        <v>48</v>
      </c>
      <c r="S5" s="17">
        <v>49</v>
      </c>
      <c r="T5" s="17">
        <v>50</v>
      </c>
      <c r="U5" s="17">
        <v>51</v>
      </c>
      <c r="V5" s="23"/>
      <c r="W5" s="24">
        <v>52</v>
      </c>
      <c r="X5" s="17">
        <v>1</v>
      </c>
      <c r="Y5" s="17">
        <v>2</v>
      </c>
      <c r="Z5" s="17">
        <v>3</v>
      </c>
      <c r="AA5" s="17">
        <v>4</v>
      </c>
      <c r="AB5" s="17">
        <v>5</v>
      </c>
      <c r="AC5" s="17">
        <v>6</v>
      </c>
      <c r="AD5" s="17">
        <v>7</v>
      </c>
      <c r="AE5" s="17">
        <v>8</v>
      </c>
      <c r="AF5" s="17">
        <v>9</v>
      </c>
      <c r="AG5" s="17">
        <v>10</v>
      </c>
      <c r="AH5" s="17">
        <v>11</v>
      </c>
      <c r="AI5" s="17">
        <v>12</v>
      </c>
      <c r="AJ5" s="17">
        <v>13</v>
      </c>
      <c r="AK5" s="17">
        <v>14</v>
      </c>
      <c r="AL5" s="17">
        <v>15</v>
      </c>
      <c r="AM5" s="17">
        <v>16</v>
      </c>
      <c r="AN5" s="17">
        <v>17</v>
      </c>
      <c r="AO5" s="17">
        <v>18</v>
      </c>
      <c r="AP5" s="17">
        <v>19</v>
      </c>
      <c r="AQ5" s="17">
        <v>20</v>
      </c>
      <c r="AR5" s="17">
        <v>21</v>
      </c>
      <c r="AS5" s="17">
        <v>22</v>
      </c>
      <c r="AT5" s="17">
        <v>23</v>
      </c>
      <c r="AU5" s="17">
        <v>24</v>
      </c>
      <c r="AV5" s="17">
        <v>25</v>
      </c>
      <c r="AW5" s="23"/>
      <c r="AX5" s="24">
        <v>26</v>
      </c>
      <c r="AY5" s="24">
        <v>27</v>
      </c>
      <c r="AZ5" s="24">
        <v>28</v>
      </c>
      <c r="BA5" s="24">
        <v>29</v>
      </c>
      <c r="BB5" s="24">
        <v>30</v>
      </c>
      <c r="BC5" s="24">
        <v>31</v>
      </c>
      <c r="BD5" s="24">
        <v>32</v>
      </c>
      <c r="BE5" s="24">
        <v>33</v>
      </c>
      <c r="BF5" s="24">
        <v>34</v>
      </c>
      <c r="BG5" s="25">
        <v>35</v>
      </c>
      <c r="BH5" s="432"/>
    </row>
    <row r="6" spans="1:60" ht="12.75">
      <c r="A6" s="441"/>
      <c r="B6" s="444"/>
      <c r="C6" s="447"/>
      <c r="D6" s="450"/>
      <c r="E6" s="434" t="s">
        <v>54</v>
      </c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5"/>
      <c r="AC6" s="435"/>
      <c r="AD6" s="435"/>
      <c r="AE6" s="435"/>
      <c r="AF6" s="435"/>
      <c r="AG6" s="435"/>
      <c r="AH6" s="435"/>
      <c r="AI6" s="435"/>
      <c r="AJ6" s="435"/>
      <c r="AK6" s="435"/>
      <c r="AL6" s="435"/>
      <c r="AM6" s="435"/>
      <c r="AN6" s="435"/>
      <c r="AO6" s="435"/>
      <c r="AP6" s="435"/>
      <c r="AQ6" s="435"/>
      <c r="AR6" s="435"/>
      <c r="AS6" s="435"/>
      <c r="AT6" s="435"/>
      <c r="AU6" s="435"/>
      <c r="AV6" s="435"/>
      <c r="AW6" s="435"/>
      <c r="AX6" s="435"/>
      <c r="AY6" s="435"/>
      <c r="AZ6" s="435"/>
      <c r="BA6" s="435"/>
      <c r="BB6" s="435"/>
      <c r="BC6" s="435"/>
      <c r="BD6" s="435"/>
      <c r="BE6" s="435"/>
      <c r="BF6" s="435"/>
      <c r="BG6" s="436"/>
      <c r="BH6" s="432"/>
    </row>
    <row r="7" spans="1:60" ht="13.5" thickBot="1">
      <c r="A7" s="442"/>
      <c r="B7" s="445"/>
      <c r="C7" s="448"/>
      <c r="D7" s="451"/>
      <c r="E7" s="26">
        <v>1</v>
      </c>
      <c r="F7" s="8">
        <v>2</v>
      </c>
      <c r="G7" s="8">
        <v>3</v>
      </c>
      <c r="H7" s="8">
        <v>4</v>
      </c>
      <c r="I7" s="8">
        <v>5</v>
      </c>
      <c r="J7" s="8">
        <v>6</v>
      </c>
      <c r="K7" s="8">
        <v>7</v>
      </c>
      <c r="L7" s="8">
        <v>8</v>
      </c>
      <c r="M7" s="8">
        <v>9</v>
      </c>
      <c r="N7" s="8">
        <v>10</v>
      </c>
      <c r="O7" s="8">
        <v>11</v>
      </c>
      <c r="P7" s="8">
        <v>12</v>
      </c>
      <c r="Q7" s="8">
        <v>13</v>
      </c>
      <c r="R7" s="8">
        <v>14</v>
      </c>
      <c r="S7" s="8">
        <v>15</v>
      </c>
      <c r="T7" s="8">
        <v>16</v>
      </c>
      <c r="U7" s="8">
        <v>17</v>
      </c>
      <c r="V7" s="27"/>
      <c r="W7" s="28">
        <v>18</v>
      </c>
      <c r="X7" s="28">
        <v>19</v>
      </c>
      <c r="Y7" s="8">
        <v>20</v>
      </c>
      <c r="Z7" s="8">
        <v>21</v>
      </c>
      <c r="AA7" s="8">
        <v>22</v>
      </c>
      <c r="AB7" s="8">
        <v>23</v>
      </c>
      <c r="AC7" s="8">
        <v>24</v>
      </c>
      <c r="AD7" s="8">
        <v>25</v>
      </c>
      <c r="AE7" s="8">
        <v>26</v>
      </c>
      <c r="AF7" s="8">
        <v>27</v>
      </c>
      <c r="AG7" s="8">
        <v>28</v>
      </c>
      <c r="AH7" s="8">
        <v>29</v>
      </c>
      <c r="AI7" s="8">
        <v>30</v>
      </c>
      <c r="AJ7" s="8">
        <v>31</v>
      </c>
      <c r="AK7" s="8">
        <v>32</v>
      </c>
      <c r="AL7" s="8">
        <v>33</v>
      </c>
      <c r="AM7" s="8">
        <v>34</v>
      </c>
      <c r="AN7" s="8">
        <v>35</v>
      </c>
      <c r="AO7" s="8">
        <v>36</v>
      </c>
      <c r="AP7" s="8">
        <v>37</v>
      </c>
      <c r="AQ7" s="8">
        <v>38</v>
      </c>
      <c r="AR7" s="8">
        <v>39</v>
      </c>
      <c r="AS7" s="8">
        <v>40</v>
      </c>
      <c r="AT7" s="8">
        <v>41</v>
      </c>
      <c r="AU7" s="8">
        <v>42</v>
      </c>
      <c r="AV7" s="8">
        <v>43</v>
      </c>
      <c r="AW7" s="27"/>
      <c r="AX7" s="28">
        <v>44</v>
      </c>
      <c r="AY7" s="28">
        <v>45</v>
      </c>
      <c r="AZ7" s="28">
        <v>46</v>
      </c>
      <c r="BA7" s="28">
        <v>47</v>
      </c>
      <c r="BB7" s="28">
        <v>48</v>
      </c>
      <c r="BC7" s="28">
        <v>49</v>
      </c>
      <c r="BD7" s="28">
        <v>50</v>
      </c>
      <c r="BE7" s="28">
        <v>51</v>
      </c>
      <c r="BF7" s="28">
        <v>52</v>
      </c>
      <c r="BG7" s="29">
        <v>53</v>
      </c>
      <c r="BH7" s="433"/>
    </row>
    <row r="8" spans="1:60" ht="24" customHeight="1" thickBot="1">
      <c r="A8" s="491" t="s">
        <v>63</v>
      </c>
      <c r="B8" s="293" t="s">
        <v>161</v>
      </c>
      <c r="C8" s="294" t="s">
        <v>162</v>
      </c>
      <c r="D8" s="295" t="s">
        <v>56</v>
      </c>
      <c r="E8" s="296">
        <f>SUM(E9:E15)</f>
        <v>26</v>
      </c>
      <c r="F8" s="296">
        <f aca="true" t="shared" si="0" ref="F8:BH8">SUM(F9:F15)</f>
        <v>24</v>
      </c>
      <c r="G8" s="296">
        <f t="shared" si="0"/>
        <v>24</v>
      </c>
      <c r="H8" s="296">
        <f t="shared" si="0"/>
        <v>24</v>
      </c>
      <c r="I8" s="296">
        <f t="shared" si="0"/>
        <v>26</v>
      </c>
      <c r="J8" s="296">
        <f t="shared" si="0"/>
        <v>24</v>
      </c>
      <c r="K8" s="296">
        <f t="shared" si="0"/>
        <v>24</v>
      </c>
      <c r="L8" s="296">
        <f t="shared" si="0"/>
        <v>22</v>
      </c>
      <c r="M8" s="296">
        <f t="shared" si="0"/>
        <v>24</v>
      </c>
      <c r="N8" s="296">
        <f t="shared" si="0"/>
        <v>24</v>
      </c>
      <c r="O8" s="296">
        <f t="shared" si="0"/>
        <v>26</v>
      </c>
      <c r="P8" s="296">
        <f t="shared" si="0"/>
        <v>22</v>
      </c>
      <c r="Q8" s="296">
        <f t="shared" si="0"/>
        <v>26</v>
      </c>
      <c r="R8" s="296">
        <f t="shared" si="0"/>
        <v>24</v>
      </c>
      <c r="S8" s="296">
        <f t="shared" si="0"/>
        <v>24</v>
      </c>
      <c r="T8" s="296">
        <f t="shared" si="0"/>
        <v>20</v>
      </c>
      <c r="U8" s="296"/>
      <c r="V8" s="296">
        <f t="shared" si="0"/>
        <v>384</v>
      </c>
      <c r="W8" s="296"/>
      <c r="X8" s="296"/>
      <c r="Y8" s="296">
        <f t="shared" si="0"/>
        <v>20</v>
      </c>
      <c r="Z8" s="296">
        <f t="shared" si="0"/>
        <v>18</v>
      </c>
      <c r="AA8" s="296">
        <f t="shared" si="0"/>
        <v>20</v>
      </c>
      <c r="AB8" s="296">
        <f t="shared" si="0"/>
        <v>20</v>
      </c>
      <c r="AC8" s="296">
        <f t="shared" si="0"/>
        <v>20</v>
      </c>
      <c r="AD8" s="296">
        <f t="shared" si="0"/>
        <v>20</v>
      </c>
      <c r="AE8" s="296">
        <f t="shared" si="0"/>
        <v>22</v>
      </c>
      <c r="AF8" s="296">
        <f t="shared" si="0"/>
        <v>20</v>
      </c>
      <c r="AG8" s="296">
        <f t="shared" si="0"/>
        <v>20</v>
      </c>
      <c r="AH8" s="296">
        <f t="shared" si="0"/>
        <v>20</v>
      </c>
      <c r="AI8" s="296">
        <f t="shared" si="0"/>
        <v>22</v>
      </c>
      <c r="AJ8" s="296">
        <f t="shared" si="0"/>
        <v>22</v>
      </c>
      <c r="AK8" s="296">
        <f t="shared" si="0"/>
        <v>20</v>
      </c>
      <c r="AL8" s="296">
        <f t="shared" si="0"/>
        <v>18</v>
      </c>
      <c r="AM8" s="296">
        <f t="shared" si="0"/>
        <v>22</v>
      </c>
      <c r="AN8" s="296">
        <f t="shared" si="0"/>
        <v>20</v>
      </c>
      <c r="AO8" s="296">
        <f t="shared" si="0"/>
        <v>20</v>
      </c>
      <c r="AP8" s="296">
        <f t="shared" si="0"/>
        <v>20</v>
      </c>
      <c r="AQ8" s="296">
        <f t="shared" si="0"/>
        <v>20</v>
      </c>
      <c r="AR8" s="296">
        <f t="shared" si="0"/>
        <v>20</v>
      </c>
      <c r="AS8" s="296">
        <f t="shared" si="0"/>
        <v>22</v>
      </c>
      <c r="AT8" s="296">
        <f t="shared" si="0"/>
        <v>18</v>
      </c>
      <c r="AU8" s="296">
        <f t="shared" si="0"/>
        <v>22</v>
      </c>
      <c r="AV8" s="296"/>
      <c r="AW8" s="296">
        <f t="shared" si="0"/>
        <v>466</v>
      </c>
      <c r="AX8" s="296"/>
      <c r="AY8" s="296"/>
      <c r="AZ8" s="296"/>
      <c r="BA8" s="296"/>
      <c r="BB8" s="296"/>
      <c r="BC8" s="296"/>
      <c r="BD8" s="296"/>
      <c r="BE8" s="296"/>
      <c r="BF8" s="296"/>
      <c r="BG8" s="296"/>
      <c r="BH8" s="296">
        <f t="shared" si="0"/>
        <v>850</v>
      </c>
    </row>
    <row r="9" spans="1:60" ht="22.5" customHeight="1">
      <c r="A9" s="492"/>
      <c r="B9" s="154" t="s">
        <v>159</v>
      </c>
      <c r="C9" s="155" t="s">
        <v>25</v>
      </c>
      <c r="D9" s="156" t="s">
        <v>56</v>
      </c>
      <c r="E9" s="157">
        <v>2</v>
      </c>
      <c r="F9" s="158">
        <v>2</v>
      </c>
      <c r="G9" s="158">
        <v>2</v>
      </c>
      <c r="H9" s="158">
        <v>2</v>
      </c>
      <c r="I9" s="158">
        <v>2</v>
      </c>
      <c r="J9" s="158">
        <v>2</v>
      </c>
      <c r="K9" s="158">
        <v>2</v>
      </c>
      <c r="L9" s="158">
        <v>2</v>
      </c>
      <c r="M9" s="158">
        <v>2</v>
      </c>
      <c r="N9" s="158">
        <v>2</v>
      </c>
      <c r="O9" s="158">
        <v>2</v>
      </c>
      <c r="P9" s="158">
        <v>2</v>
      </c>
      <c r="Q9" s="158">
        <v>2</v>
      </c>
      <c r="R9" s="158">
        <v>2</v>
      </c>
      <c r="S9" s="158">
        <v>2</v>
      </c>
      <c r="T9" s="158">
        <v>2</v>
      </c>
      <c r="U9" s="159"/>
      <c r="V9" s="160">
        <f aca="true" t="shared" si="1" ref="V9:V15">SUM(E9:T9)</f>
        <v>32</v>
      </c>
      <c r="W9" s="161"/>
      <c r="X9" s="161"/>
      <c r="Y9" s="158">
        <v>2</v>
      </c>
      <c r="Z9" s="158">
        <v>2</v>
      </c>
      <c r="AA9" s="158">
        <v>2</v>
      </c>
      <c r="AB9" s="158">
        <v>2</v>
      </c>
      <c r="AC9" s="158">
        <v>2</v>
      </c>
      <c r="AD9" s="158">
        <v>2</v>
      </c>
      <c r="AE9" s="158">
        <v>2</v>
      </c>
      <c r="AF9" s="158">
        <v>2</v>
      </c>
      <c r="AG9" s="158">
        <v>2</v>
      </c>
      <c r="AH9" s="158">
        <v>2</v>
      </c>
      <c r="AI9" s="158">
        <v>2</v>
      </c>
      <c r="AJ9" s="158">
        <v>2</v>
      </c>
      <c r="AK9" s="158">
        <v>2</v>
      </c>
      <c r="AL9" s="158">
        <v>2</v>
      </c>
      <c r="AM9" s="158">
        <v>2</v>
      </c>
      <c r="AN9" s="158">
        <v>2</v>
      </c>
      <c r="AO9" s="158">
        <v>2</v>
      </c>
      <c r="AP9" s="158">
        <v>2</v>
      </c>
      <c r="AQ9" s="158">
        <v>2</v>
      </c>
      <c r="AR9" s="158">
        <v>2</v>
      </c>
      <c r="AS9" s="158">
        <v>2</v>
      </c>
      <c r="AT9" s="158">
        <v>2</v>
      </c>
      <c r="AU9" s="158">
        <v>2</v>
      </c>
      <c r="AV9" s="159"/>
      <c r="AW9" s="160">
        <f aca="true" t="shared" si="2" ref="AW9:AW15">SUM(Y9:AU9)</f>
        <v>46</v>
      </c>
      <c r="AX9" s="161"/>
      <c r="AY9" s="161"/>
      <c r="AZ9" s="161"/>
      <c r="BA9" s="161"/>
      <c r="BB9" s="161"/>
      <c r="BC9" s="161"/>
      <c r="BD9" s="161"/>
      <c r="BE9" s="161"/>
      <c r="BF9" s="161"/>
      <c r="BG9" s="162"/>
      <c r="BH9" s="408">
        <f aca="true" t="shared" si="3" ref="BH9:BH15">SUM(E9:T9,Y9:AU9)</f>
        <v>78</v>
      </c>
    </row>
    <row r="10" spans="1:60" ht="22.5" customHeight="1">
      <c r="A10" s="492"/>
      <c r="B10" s="63" t="s">
        <v>160</v>
      </c>
      <c r="C10" s="64" t="s">
        <v>26</v>
      </c>
      <c r="D10" s="9" t="s">
        <v>56</v>
      </c>
      <c r="E10" s="30">
        <v>4</v>
      </c>
      <c r="F10" s="31">
        <v>4</v>
      </c>
      <c r="G10" s="31">
        <v>4</v>
      </c>
      <c r="H10" s="31">
        <v>4</v>
      </c>
      <c r="I10" s="31">
        <v>4</v>
      </c>
      <c r="J10" s="31">
        <v>4</v>
      </c>
      <c r="K10" s="31">
        <v>4</v>
      </c>
      <c r="L10" s="31">
        <v>4</v>
      </c>
      <c r="M10" s="31">
        <v>4</v>
      </c>
      <c r="N10" s="31">
        <v>4</v>
      </c>
      <c r="O10" s="31">
        <v>4</v>
      </c>
      <c r="P10" s="31">
        <v>4</v>
      </c>
      <c r="Q10" s="31">
        <v>4</v>
      </c>
      <c r="R10" s="31">
        <v>4</v>
      </c>
      <c r="S10" s="31">
        <v>2</v>
      </c>
      <c r="T10" s="31">
        <v>3</v>
      </c>
      <c r="U10" s="32"/>
      <c r="V10" s="33">
        <f t="shared" si="1"/>
        <v>61</v>
      </c>
      <c r="W10" s="34"/>
      <c r="X10" s="34"/>
      <c r="Y10" s="31">
        <v>2</v>
      </c>
      <c r="Z10" s="31">
        <v>2</v>
      </c>
      <c r="AA10" s="31">
        <v>2</v>
      </c>
      <c r="AB10" s="31">
        <v>4</v>
      </c>
      <c r="AC10" s="31">
        <v>2</v>
      </c>
      <c r="AD10" s="31">
        <v>2</v>
      </c>
      <c r="AE10" s="31">
        <v>2</v>
      </c>
      <c r="AF10" s="31">
        <v>4</v>
      </c>
      <c r="AG10" s="31">
        <v>2</v>
      </c>
      <c r="AH10" s="31">
        <v>2</v>
      </c>
      <c r="AI10" s="31">
        <v>2</v>
      </c>
      <c r="AJ10" s="31">
        <v>4</v>
      </c>
      <c r="AK10" s="31">
        <v>2</v>
      </c>
      <c r="AL10" s="31">
        <v>2</v>
      </c>
      <c r="AM10" s="31">
        <v>2</v>
      </c>
      <c r="AN10" s="31">
        <v>4</v>
      </c>
      <c r="AO10" s="31">
        <v>2</v>
      </c>
      <c r="AP10" s="31">
        <v>2</v>
      </c>
      <c r="AQ10" s="31">
        <v>2</v>
      </c>
      <c r="AR10" s="31">
        <v>4</v>
      </c>
      <c r="AS10" s="31">
        <v>2</v>
      </c>
      <c r="AT10" s="31">
        <v>2</v>
      </c>
      <c r="AU10" s="31">
        <v>2</v>
      </c>
      <c r="AV10" s="32"/>
      <c r="AW10" s="33">
        <f t="shared" si="2"/>
        <v>56</v>
      </c>
      <c r="AX10" s="34"/>
      <c r="AY10" s="34"/>
      <c r="AZ10" s="34"/>
      <c r="BA10" s="34"/>
      <c r="BB10" s="34"/>
      <c r="BC10" s="34"/>
      <c r="BD10" s="34"/>
      <c r="BE10" s="34"/>
      <c r="BF10" s="34"/>
      <c r="BG10" s="35"/>
      <c r="BH10" s="411">
        <f t="shared" si="3"/>
        <v>117</v>
      </c>
    </row>
    <row r="11" spans="1:60" ht="14.25" customHeight="1">
      <c r="A11" s="492"/>
      <c r="B11" s="63" t="s">
        <v>122</v>
      </c>
      <c r="C11" s="64" t="s">
        <v>5</v>
      </c>
      <c r="D11" s="9" t="s">
        <v>56</v>
      </c>
      <c r="E11" s="30">
        <v>4</v>
      </c>
      <c r="F11" s="31">
        <v>2</v>
      </c>
      <c r="G11" s="31">
        <v>4</v>
      </c>
      <c r="H11" s="31">
        <v>2</v>
      </c>
      <c r="I11" s="31">
        <v>4</v>
      </c>
      <c r="J11" s="31">
        <v>2</v>
      </c>
      <c r="K11" s="31">
        <v>4</v>
      </c>
      <c r="L11" s="31">
        <v>2</v>
      </c>
      <c r="M11" s="31">
        <v>4</v>
      </c>
      <c r="N11" s="31">
        <v>2</v>
      </c>
      <c r="O11" s="31">
        <v>4</v>
      </c>
      <c r="P11" s="31">
        <v>2</v>
      </c>
      <c r="Q11" s="31">
        <v>4</v>
      </c>
      <c r="R11" s="31">
        <v>2</v>
      </c>
      <c r="S11" s="31">
        <v>4</v>
      </c>
      <c r="T11" s="31">
        <v>1</v>
      </c>
      <c r="U11" s="32"/>
      <c r="V11" s="33">
        <f t="shared" si="1"/>
        <v>47</v>
      </c>
      <c r="W11" s="34"/>
      <c r="X11" s="34"/>
      <c r="Y11" s="31">
        <v>4</v>
      </c>
      <c r="Z11" s="31">
        <v>2</v>
      </c>
      <c r="AA11" s="31">
        <v>4</v>
      </c>
      <c r="AB11" s="31">
        <v>2</v>
      </c>
      <c r="AC11" s="31">
        <v>4</v>
      </c>
      <c r="AD11" s="31">
        <v>2</v>
      </c>
      <c r="AE11" s="31">
        <v>4</v>
      </c>
      <c r="AF11" s="31">
        <v>2</v>
      </c>
      <c r="AG11" s="31">
        <v>4</v>
      </c>
      <c r="AH11" s="31">
        <v>2</v>
      </c>
      <c r="AI11" s="31">
        <v>4</v>
      </c>
      <c r="AJ11" s="31">
        <v>2</v>
      </c>
      <c r="AK11" s="31">
        <v>4</v>
      </c>
      <c r="AL11" s="31">
        <v>2</v>
      </c>
      <c r="AM11" s="31">
        <v>4</v>
      </c>
      <c r="AN11" s="31">
        <v>2</v>
      </c>
      <c r="AO11" s="31">
        <v>4</v>
      </c>
      <c r="AP11" s="31">
        <v>2</v>
      </c>
      <c r="AQ11" s="31">
        <v>4</v>
      </c>
      <c r="AR11" s="31">
        <v>2</v>
      </c>
      <c r="AS11" s="31">
        <v>4</v>
      </c>
      <c r="AT11" s="31">
        <v>2</v>
      </c>
      <c r="AU11" s="31">
        <v>4</v>
      </c>
      <c r="AV11" s="32"/>
      <c r="AW11" s="33">
        <f t="shared" si="2"/>
        <v>70</v>
      </c>
      <c r="AX11" s="34"/>
      <c r="AY11" s="34"/>
      <c r="AZ11" s="34"/>
      <c r="BA11" s="34"/>
      <c r="BB11" s="34"/>
      <c r="BC11" s="34"/>
      <c r="BD11" s="34"/>
      <c r="BE11" s="34"/>
      <c r="BF11" s="34"/>
      <c r="BG11" s="35"/>
      <c r="BH11" s="411">
        <f t="shared" si="3"/>
        <v>117</v>
      </c>
    </row>
    <row r="12" spans="1:60" ht="14.25" customHeight="1">
      <c r="A12" s="492"/>
      <c r="B12" s="63" t="s">
        <v>130</v>
      </c>
      <c r="C12" s="64" t="s">
        <v>10</v>
      </c>
      <c r="D12" s="9" t="s">
        <v>56</v>
      </c>
      <c r="E12" s="30">
        <v>8</v>
      </c>
      <c r="F12" s="31">
        <v>8</v>
      </c>
      <c r="G12" s="31">
        <v>6</v>
      </c>
      <c r="H12" s="31">
        <v>8</v>
      </c>
      <c r="I12" s="31">
        <v>8</v>
      </c>
      <c r="J12" s="31">
        <v>8</v>
      </c>
      <c r="K12" s="31">
        <v>6</v>
      </c>
      <c r="L12" s="31">
        <v>8</v>
      </c>
      <c r="M12" s="31">
        <v>6</v>
      </c>
      <c r="N12" s="31">
        <v>8</v>
      </c>
      <c r="O12" s="31">
        <v>8</v>
      </c>
      <c r="P12" s="31">
        <v>6</v>
      </c>
      <c r="Q12" s="31">
        <v>6</v>
      </c>
      <c r="R12" s="31">
        <v>8</v>
      </c>
      <c r="S12" s="31">
        <v>8</v>
      </c>
      <c r="T12" s="31">
        <v>9</v>
      </c>
      <c r="U12" s="32"/>
      <c r="V12" s="33">
        <f>SUM(E12:T12)</f>
        <v>119</v>
      </c>
      <c r="W12" s="34"/>
      <c r="X12" s="34"/>
      <c r="Y12" s="31">
        <v>4</v>
      </c>
      <c r="Z12" s="31">
        <v>6</v>
      </c>
      <c r="AA12" s="31">
        <v>4</v>
      </c>
      <c r="AB12" s="31">
        <v>4</v>
      </c>
      <c r="AC12" s="31">
        <v>4</v>
      </c>
      <c r="AD12" s="31">
        <v>6</v>
      </c>
      <c r="AE12" s="31">
        <v>4</v>
      </c>
      <c r="AF12" s="31">
        <v>6</v>
      </c>
      <c r="AG12" s="31">
        <v>4</v>
      </c>
      <c r="AH12" s="31">
        <v>6</v>
      </c>
      <c r="AI12" s="31">
        <v>4</v>
      </c>
      <c r="AJ12" s="31">
        <v>6</v>
      </c>
      <c r="AK12" s="31">
        <v>4</v>
      </c>
      <c r="AL12" s="31">
        <v>6</v>
      </c>
      <c r="AM12" s="31">
        <v>4</v>
      </c>
      <c r="AN12" s="31">
        <v>6</v>
      </c>
      <c r="AO12" s="31">
        <v>4</v>
      </c>
      <c r="AP12" s="31">
        <v>8</v>
      </c>
      <c r="AQ12" s="31">
        <v>4</v>
      </c>
      <c r="AR12" s="31">
        <v>6</v>
      </c>
      <c r="AS12" s="31">
        <v>4</v>
      </c>
      <c r="AT12" s="31">
        <v>6</v>
      </c>
      <c r="AU12" s="31">
        <v>5</v>
      </c>
      <c r="AV12" s="32"/>
      <c r="AW12" s="33">
        <f>SUM(Y12:AU12)</f>
        <v>115</v>
      </c>
      <c r="AX12" s="34"/>
      <c r="AY12" s="34"/>
      <c r="AZ12" s="34"/>
      <c r="BA12" s="34"/>
      <c r="BB12" s="34"/>
      <c r="BC12" s="34"/>
      <c r="BD12" s="34"/>
      <c r="BE12" s="34"/>
      <c r="BF12" s="34"/>
      <c r="BG12" s="35"/>
      <c r="BH12" s="411">
        <f>SUM(E12:T12,Y12:AU12)</f>
        <v>234</v>
      </c>
    </row>
    <row r="13" spans="1:60" ht="13.5" customHeight="1">
      <c r="A13" s="492"/>
      <c r="B13" s="63" t="s">
        <v>125</v>
      </c>
      <c r="C13" s="64" t="s">
        <v>3</v>
      </c>
      <c r="D13" s="9" t="s">
        <v>56</v>
      </c>
      <c r="E13" s="30">
        <v>2</v>
      </c>
      <c r="F13" s="31">
        <v>4</v>
      </c>
      <c r="G13" s="31">
        <v>2</v>
      </c>
      <c r="H13" s="31">
        <v>4</v>
      </c>
      <c r="I13" s="31">
        <v>2</v>
      </c>
      <c r="J13" s="31">
        <v>4</v>
      </c>
      <c r="K13" s="31">
        <v>2</v>
      </c>
      <c r="L13" s="31">
        <v>2</v>
      </c>
      <c r="M13" s="31">
        <v>2</v>
      </c>
      <c r="N13" s="31">
        <v>4</v>
      </c>
      <c r="O13" s="31">
        <v>2</v>
      </c>
      <c r="P13" s="31">
        <v>4</v>
      </c>
      <c r="Q13" s="31">
        <v>2</v>
      </c>
      <c r="R13" s="31">
        <v>4</v>
      </c>
      <c r="S13" s="31">
        <v>2</v>
      </c>
      <c r="T13" s="31">
        <v>1</v>
      </c>
      <c r="U13" s="32"/>
      <c r="V13" s="33">
        <f t="shared" si="1"/>
        <v>43</v>
      </c>
      <c r="W13" s="34"/>
      <c r="X13" s="34"/>
      <c r="Y13" s="31">
        <v>2</v>
      </c>
      <c r="Z13" s="31">
        <v>2</v>
      </c>
      <c r="AA13" s="31">
        <v>4</v>
      </c>
      <c r="AB13" s="31">
        <v>4</v>
      </c>
      <c r="AC13" s="31">
        <v>4</v>
      </c>
      <c r="AD13" s="31">
        <v>4</v>
      </c>
      <c r="AE13" s="31">
        <v>4</v>
      </c>
      <c r="AF13" s="31">
        <v>2</v>
      </c>
      <c r="AG13" s="31">
        <v>4</v>
      </c>
      <c r="AH13" s="31">
        <v>2</v>
      </c>
      <c r="AI13" s="31">
        <v>4</v>
      </c>
      <c r="AJ13" s="31">
        <v>4</v>
      </c>
      <c r="AK13" s="31">
        <v>4</v>
      </c>
      <c r="AL13" s="31">
        <v>2</v>
      </c>
      <c r="AM13" s="31">
        <v>4</v>
      </c>
      <c r="AN13" s="31">
        <v>2</v>
      </c>
      <c r="AO13" s="31">
        <v>4</v>
      </c>
      <c r="AP13" s="31">
        <v>2</v>
      </c>
      <c r="AQ13" s="31">
        <v>4</v>
      </c>
      <c r="AR13" s="31">
        <v>2</v>
      </c>
      <c r="AS13" s="31">
        <v>4</v>
      </c>
      <c r="AT13" s="31">
        <v>2</v>
      </c>
      <c r="AU13" s="31">
        <v>4</v>
      </c>
      <c r="AV13" s="32"/>
      <c r="AW13" s="33">
        <f t="shared" si="2"/>
        <v>74</v>
      </c>
      <c r="AX13" s="34"/>
      <c r="AY13" s="34"/>
      <c r="AZ13" s="34"/>
      <c r="BA13" s="34"/>
      <c r="BB13" s="34"/>
      <c r="BC13" s="34"/>
      <c r="BD13" s="34"/>
      <c r="BE13" s="34"/>
      <c r="BF13" s="34"/>
      <c r="BG13" s="35"/>
      <c r="BH13" s="411">
        <f t="shared" si="3"/>
        <v>117</v>
      </c>
    </row>
    <row r="14" spans="1:60" ht="27.75" customHeight="1">
      <c r="A14" s="492"/>
      <c r="B14" s="63" t="s">
        <v>123</v>
      </c>
      <c r="C14" s="64" t="s">
        <v>7</v>
      </c>
      <c r="D14" s="9" t="s">
        <v>56</v>
      </c>
      <c r="E14" s="30">
        <v>4</v>
      </c>
      <c r="F14" s="30">
        <v>2</v>
      </c>
      <c r="G14" s="30">
        <v>4</v>
      </c>
      <c r="H14" s="30">
        <v>2</v>
      </c>
      <c r="I14" s="30">
        <v>4</v>
      </c>
      <c r="J14" s="30">
        <v>2</v>
      </c>
      <c r="K14" s="30">
        <v>4</v>
      </c>
      <c r="L14" s="30">
        <v>2</v>
      </c>
      <c r="M14" s="30">
        <v>4</v>
      </c>
      <c r="N14" s="30">
        <v>2</v>
      </c>
      <c r="O14" s="30">
        <v>4</v>
      </c>
      <c r="P14" s="30">
        <v>2</v>
      </c>
      <c r="Q14" s="30">
        <v>4</v>
      </c>
      <c r="R14" s="30">
        <v>2</v>
      </c>
      <c r="S14" s="30">
        <v>4</v>
      </c>
      <c r="T14" s="30">
        <v>2</v>
      </c>
      <c r="U14" s="32"/>
      <c r="V14" s="33">
        <f t="shared" si="1"/>
        <v>48</v>
      </c>
      <c r="W14" s="34"/>
      <c r="X14" s="34"/>
      <c r="Y14" s="31">
        <v>4</v>
      </c>
      <c r="Z14" s="31">
        <v>2</v>
      </c>
      <c r="AA14" s="31">
        <v>2</v>
      </c>
      <c r="AB14" s="31">
        <v>2</v>
      </c>
      <c r="AC14" s="31">
        <v>4</v>
      </c>
      <c r="AD14" s="31">
        <v>2</v>
      </c>
      <c r="AE14" s="31">
        <v>4</v>
      </c>
      <c r="AF14" s="31">
        <v>2</v>
      </c>
      <c r="AG14" s="31">
        <v>4</v>
      </c>
      <c r="AH14" s="31">
        <v>4</v>
      </c>
      <c r="AI14" s="31">
        <v>4</v>
      </c>
      <c r="AJ14" s="31">
        <v>2</v>
      </c>
      <c r="AK14" s="31">
        <v>4</v>
      </c>
      <c r="AL14" s="31">
        <v>2</v>
      </c>
      <c r="AM14" s="31">
        <v>4</v>
      </c>
      <c r="AN14" s="31">
        <v>2</v>
      </c>
      <c r="AO14" s="31">
        <v>4</v>
      </c>
      <c r="AP14" s="31">
        <v>2</v>
      </c>
      <c r="AQ14" s="31">
        <v>4</v>
      </c>
      <c r="AR14" s="31">
        <v>2</v>
      </c>
      <c r="AS14" s="31">
        <v>4</v>
      </c>
      <c r="AT14" s="31">
        <v>2</v>
      </c>
      <c r="AU14" s="31">
        <v>3</v>
      </c>
      <c r="AV14" s="32"/>
      <c r="AW14" s="33">
        <f t="shared" si="2"/>
        <v>69</v>
      </c>
      <c r="AX14" s="34"/>
      <c r="AY14" s="34"/>
      <c r="AZ14" s="34"/>
      <c r="BA14" s="34"/>
      <c r="BB14" s="34"/>
      <c r="BC14" s="34"/>
      <c r="BD14" s="34"/>
      <c r="BE14" s="34"/>
      <c r="BF14" s="34"/>
      <c r="BG14" s="35"/>
      <c r="BH14" s="411">
        <f t="shared" si="3"/>
        <v>117</v>
      </c>
    </row>
    <row r="15" spans="1:60" ht="23.25" customHeight="1" thickBot="1">
      <c r="A15" s="492"/>
      <c r="B15" s="63" t="s">
        <v>124</v>
      </c>
      <c r="C15" s="64" t="s">
        <v>81</v>
      </c>
      <c r="D15" s="9" t="s">
        <v>56</v>
      </c>
      <c r="E15" s="30">
        <v>2</v>
      </c>
      <c r="F15" s="30">
        <v>2</v>
      </c>
      <c r="G15" s="30">
        <v>2</v>
      </c>
      <c r="H15" s="30">
        <v>2</v>
      </c>
      <c r="I15" s="30">
        <v>2</v>
      </c>
      <c r="J15" s="30">
        <v>2</v>
      </c>
      <c r="K15" s="30">
        <v>2</v>
      </c>
      <c r="L15" s="30">
        <v>2</v>
      </c>
      <c r="M15" s="30">
        <v>2</v>
      </c>
      <c r="N15" s="30">
        <v>2</v>
      </c>
      <c r="O15" s="30">
        <v>2</v>
      </c>
      <c r="P15" s="30">
        <v>2</v>
      </c>
      <c r="Q15" s="30">
        <v>4</v>
      </c>
      <c r="R15" s="30">
        <v>2</v>
      </c>
      <c r="S15" s="30">
        <v>2</v>
      </c>
      <c r="T15" s="30">
        <v>2</v>
      </c>
      <c r="U15" s="32"/>
      <c r="V15" s="33">
        <f t="shared" si="1"/>
        <v>34</v>
      </c>
      <c r="W15" s="34"/>
      <c r="X15" s="34"/>
      <c r="Y15" s="31">
        <v>2</v>
      </c>
      <c r="Z15" s="31">
        <v>2</v>
      </c>
      <c r="AA15" s="31">
        <v>2</v>
      </c>
      <c r="AB15" s="31">
        <v>2</v>
      </c>
      <c r="AC15" s="31">
        <v>0</v>
      </c>
      <c r="AD15" s="31">
        <v>2</v>
      </c>
      <c r="AE15" s="31">
        <v>2</v>
      </c>
      <c r="AF15" s="31">
        <v>2</v>
      </c>
      <c r="AG15" s="31">
        <v>0</v>
      </c>
      <c r="AH15" s="31">
        <v>2</v>
      </c>
      <c r="AI15" s="31">
        <v>2</v>
      </c>
      <c r="AJ15" s="31">
        <v>2</v>
      </c>
      <c r="AK15" s="31">
        <v>0</v>
      </c>
      <c r="AL15" s="31">
        <v>2</v>
      </c>
      <c r="AM15" s="31">
        <v>2</v>
      </c>
      <c r="AN15" s="31">
        <v>2</v>
      </c>
      <c r="AO15" s="31">
        <v>0</v>
      </c>
      <c r="AP15" s="31">
        <v>2</v>
      </c>
      <c r="AQ15" s="31">
        <v>0</v>
      </c>
      <c r="AR15" s="31">
        <v>2</v>
      </c>
      <c r="AS15" s="31">
        <v>2</v>
      </c>
      <c r="AT15" s="31">
        <v>2</v>
      </c>
      <c r="AU15" s="31">
        <v>2</v>
      </c>
      <c r="AV15" s="32"/>
      <c r="AW15" s="33">
        <f t="shared" si="2"/>
        <v>36</v>
      </c>
      <c r="AX15" s="34"/>
      <c r="AY15" s="34"/>
      <c r="AZ15" s="34"/>
      <c r="BA15" s="34"/>
      <c r="BB15" s="34"/>
      <c r="BC15" s="34"/>
      <c r="BD15" s="34"/>
      <c r="BE15" s="34"/>
      <c r="BF15" s="34"/>
      <c r="BG15" s="35"/>
      <c r="BH15" s="411">
        <f t="shared" si="3"/>
        <v>70</v>
      </c>
    </row>
    <row r="16" spans="1:60" ht="28.5" customHeight="1" thickBot="1">
      <c r="A16" s="492"/>
      <c r="B16" s="266"/>
      <c r="C16" s="299" t="s">
        <v>163</v>
      </c>
      <c r="D16" s="284" t="s">
        <v>56</v>
      </c>
      <c r="E16" s="285">
        <f>SUM(E17:E22)</f>
        <v>10</v>
      </c>
      <c r="F16" s="285">
        <f aca="true" t="shared" si="4" ref="F16:BH16">SUM(F17:F22)</f>
        <v>10</v>
      </c>
      <c r="G16" s="285">
        <f t="shared" si="4"/>
        <v>12</v>
      </c>
      <c r="H16" s="285">
        <f t="shared" si="4"/>
        <v>10</v>
      </c>
      <c r="I16" s="285">
        <f t="shared" si="4"/>
        <v>10</v>
      </c>
      <c r="J16" s="285">
        <f t="shared" si="4"/>
        <v>10</v>
      </c>
      <c r="K16" s="285">
        <f t="shared" si="4"/>
        <v>10</v>
      </c>
      <c r="L16" s="285">
        <f t="shared" si="4"/>
        <v>12</v>
      </c>
      <c r="M16" s="285">
        <f t="shared" si="4"/>
        <v>10</v>
      </c>
      <c r="N16" s="285">
        <f t="shared" si="4"/>
        <v>10</v>
      </c>
      <c r="O16" s="285">
        <f t="shared" si="4"/>
        <v>10</v>
      </c>
      <c r="P16" s="285">
        <f t="shared" si="4"/>
        <v>12</v>
      </c>
      <c r="Q16" s="285">
        <f t="shared" si="4"/>
        <v>10</v>
      </c>
      <c r="R16" s="285">
        <f t="shared" si="4"/>
        <v>10</v>
      </c>
      <c r="S16" s="285">
        <f t="shared" si="4"/>
        <v>12</v>
      </c>
      <c r="T16" s="285">
        <f t="shared" si="4"/>
        <v>14</v>
      </c>
      <c r="U16" s="285"/>
      <c r="V16" s="285">
        <f t="shared" si="4"/>
        <v>172</v>
      </c>
      <c r="W16" s="285"/>
      <c r="X16" s="285"/>
      <c r="Y16" s="285">
        <f t="shared" si="4"/>
        <v>10</v>
      </c>
      <c r="Z16" s="285">
        <f t="shared" si="4"/>
        <v>12</v>
      </c>
      <c r="AA16" s="285">
        <f t="shared" si="4"/>
        <v>10</v>
      </c>
      <c r="AB16" s="285">
        <f t="shared" si="4"/>
        <v>10</v>
      </c>
      <c r="AC16" s="285">
        <f t="shared" si="4"/>
        <v>10</v>
      </c>
      <c r="AD16" s="285">
        <f t="shared" si="4"/>
        <v>10</v>
      </c>
      <c r="AE16" s="285">
        <f t="shared" si="4"/>
        <v>8</v>
      </c>
      <c r="AF16" s="285">
        <f t="shared" si="4"/>
        <v>10</v>
      </c>
      <c r="AG16" s="285">
        <f t="shared" si="4"/>
        <v>10</v>
      </c>
      <c r="AH16" s="285">
        <f t="shared" si="4"/>
        <v>10</v>
      </c>
      <c r="AI16" s="285">
        <f t="shared" si="4"/>
        <v>10</v>
      </c>
      <c r="AJ16" s="285">
        <f t="shared" si="4"/>
        <v>6</v>
      </c>
      <c r="AK16" s="285">
        <f t="shared" si="4"/>
        <v>10</v>
      </c>
      <c r="AL16" s="285">
        <f t="shared" si="4"/>
        <v>12</v>
      </c>
      <c r="AM16" s="285">
        <f t="shared" si="4"/>
        <v>10</v>
      </c>
      <c r="AN16" s="285">
        <f t="shared" si="4"/>
        <v>10</v>
      </c>
      <c r="AO16" s="285">
        <f t="shared" si="4"/>
        <v>8</v>
      </c>
      <c r="AP16" s="285">
        <f t="shared" si="4"/>
        <v>10</v>
      </c>
      <c r="AQ16" s="285">
        <f t="shared" si="4"/>
        <v>12</v>
      </c>
      <c r="AR16" s="285">
        <f t="shared" si="4"/>
        <v>10</v>
      </c>
      <c r="AS16" s="285">
        <f t="shared" si="4"/>
        <v>10</v>
      </c>
      <c r="AT16" s="285">
        <f t="shared" si="4"/>
        <v>12</v>
      </c>
      <c r="AU16" s="285">
        <f t="shared" si="4"/>
        <v>7</v>
      </c>
      <c r="AV16" s="285"/>
      <c r="AW16" s="285">
        <f t="shared" si="4"/>
        <v>227</v>
      </c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>
        <f t="shared" si="4"/>
        <v>399</v>
      </c>
    </row>
    <row r="17" spans="1:60" ht="19.5" customHeight="1">
      <c r="A17" s="492"/>
      <c r="B17" s="301" t="s">
        <v>164</v>
      </c>
      <c r="C17" s="267" t="s">
        <v>165</v>
      </c>
      <c r="D17" s="176" t="s">
        <v>56</v>
      </c>
      <c r="E17" s="286">
        <v>2</v>
      </c>
      <c r="F17" s="287">
        <v>2</v>
      </c>
      <c r="G17" s="287">
        <v>2</v>
      </c>
      <c r="H17" s="287">
        <v>2</v>
      </c>
      <c r="I17" s="287">
        <v>2</v>
      </c>
      <c r="J17" s="287">
        <v>2</v>
      </c>
      <c r="K17" s="287">
        <v>2</v>
      </c>
      <c r="L17" s="287">
        <v>2</v>
      </c>
      <c r="M17" s="287">
        <v>2</v>
      </c>
      <c r="N17" s="287">
        <v>2</v>
      </c>
      <c r="O17" s="287">
        <v>2</v>
      </c>
      <c r="P17" s="287">
        <v>2</v>
      </c>
      <c r="Q17" s="287">
        <v>2</v>
      </c>
      <c r="R17" s="287">
        <v>2</v>
      </c>
      <c r="S17" s="287">
        <v>2</v>
      </c>
      <c r="T17" s="287">
        <v>3</v>
      </c>
      <c r="U17" s="288"/>
      <c r="V17" s="289">
        <f>SUM(E17:T17)</f>
        <v>33</v>
      </c>
      <c r="W17" s="290"/>
      <c r="X17" s="290"/>
      <c r="Y17" s="287">
        <v>2</v>
      </c>
      <c r="Z17" s="287">
        <v>4</v>
      </c>
      <c r="AA17" s="287">
        <v>2</v>
      </c>
      <c r="AB17" s="287">
        <v>4</v>
      </c>
      <c r="AC17" s="287">
        <v>2</v>
      </c>
      <c r="AD17" s="287">
        <v>4</v>
      </c>
      <c r="AE17" s="287">
        <v>2</v>
      </c>
      <c r="AF17" s="287">
        <v>4</v>
      </c>
      <c r="AG17" s="287">
        <v>4</v>
      </c>
      <c r="AH17" s="287">
        <v>2</v>
      </c>
      <c r="AI17" s="287">
        <v>4</v>
      </c>
      <c r="AJ17" s="287">
        <v>2</v>
      </c>
      <c r="AK17" s="287">
        <v>2</v>
      </c>
      <c r="AL17" s="287">
        <v>4</v>
      </c>
      <c r="AM17" s="287">
        <v>2</v>
      </c>
      <c r="AN17" s="287">
        <v>4</v>
      </c>
      <c r="AO17" s="287">
        <v>2</v>
      </c>
      <c r="AP17" s="287">
        <v>2</v>
      </c>
      <c r="AQ17" s="287">
        <v>4</v>
      </c>
      <c r="AR17" s="287">
        <v>2</v>
      </c>
      <c r="AS17" s="287">
        <v>2</v>
      </c>
      <c r="AT17" s="287">
        <v>4</v>
      </c>
      <c r="AU17" s="287">
        <v>3</v>
      </c>
      <c r="AV17" s="288"/>
      <c r="AW17" s="289">
        <f>SUM(Y17:AU17)</f>
        <v>67</v>
      </c>
      <c r="AX17" s="290"/>
      <c r="AY17" s="290"/>
      <c r="AZ17" s="290"/>
      <c r="BA17" s="290"/>
      <c r="BB17" s="290"/>
      <c r="BC17" s="290"/>
      <c r="BD17" s="290"/>
      <c r="BE17" s="290"/>
      <c r="BF17" s="290"/>
      <c r="BG17" s="291"/>
      <c r="BH17" s="415">
        <f>SUM(E17:T17,Y17:AU17)</f>
        <v>100</v>
      </c>
    </row>
    <row r="18" spans="1:60" ht="24" customHeight="1">
      <c r="A18" s="492"/>
      <c r="B18" s="302" t="s">
        <v>166</v>
      </c>
      <c r="C18" s="265" t="s">
        <v>131</v>
      </c>
      <c r="D18" s="9" t="s">
        <v>56</v>
      </c>
      <c r="E18" s="292">
        <v>2</v>
      </c>
      <c r="F18" s="31">
        <v>4</v>
      </c>
      <c r="G18" s="31">
        <v>2</v>
      </c>
      <c r="H18" s="31">
        <v>2</v>
      </c>
      <c r="I18" s="31">
        <v>2</v>
      </c>
      <c r="J18" s="31">
        <v>2</v>
      </c>
      <c r="K18" s="31">
        <v>2</v>
      </c>
      <c r="L18" s="31">
        <v>4</v>
      </c>
      <c r="M18" s="31">
        <v>2</v>
      </c>
      <c r="N18" s="31">
        <v>2</v>
      </c>
      <c r="O18" s="31">
        <v>2</v>
      </c>
      <c r="P18" s="31">
        <v>2</v>
      </c>
      <c r="Q18" s="31">
        <v>2</v>
      </c>
      <c r="R18" s="31">
        <v>2</v>
      </c>
      <c r="S18" s="31">
        <v>4</v>
      </c>
      <c r="T18" s="31">
        <v>5</v>
      </c>
      <c r="U18" s="32"/>
      <c r="V18" s="33">
        <f>SUM(E18:T18)</f>
        <v>41</v>
      </c>
      <c r="W18" s="174"/>
      <c r="X18" s="174"/>
      <c r="Y18" s="175">
        <v>4</v>
      </c>
      <c r="Z18" s="175">
        <v>4</v>
      </c>
      <c r="AA18" s="175">
        <v>4</v>
      </c>
      <c r="AB18" s="175">
        <v>2</v>
      </c>
      <c r="AC18" s="175">
        <v>4</v>
      </c>
      <c r="AD18" s="175">
        <v>4</v>
      </c>
      <c r="AE18" s="175">
        <v>2</v>
      </c>
      <c r="AF18" s="175">
        <v>2</v>
      </c>
      <c r="AG18" s="175">
        <v>2</v>
      </c>
      <c r="AH18" s="175">
        <v>4</v>
      </c>
      <c r="AI18" s="175">
        <v>2</v>
      </c>
      <c r="AJ18" s="175">
        <v>2</v>
      </c>
      <c r="AK18" s="175">
        <v>4</v>
      </c>
      <c r="AL18" s="175">
        <v>4</v>
      </c>
      <c r="AM18" s="175">
        <v>4</v>
      </c>
      <c r="AN18" s="175">
        <v>2</v>
      </c>
      <c r="AO18" s="175">
        <v>4</v>
      </c>
      <c r="AP18" s="175">
        <v>6</v>
      </c>
      <c r="AQ18" s="175">
        <v>4</v>
      </c>
      <c r="AR18" s="175">
        <v>6</v>
      </c>
      <c r="AS18" s="175">
        <v>4</v>
      </c>
      <c r="AT18" s="175">
        <v>4</v>
      </c>
      <c r="AU18" s="175">
        <v>2</v>
      </c>
      <c r="AV18" s="32"/>
      <c r="AW18" s="33">
        <f>SUM(Y18:AU18)</f>
        <v>80</v>
      </c>
      <c r="AX18" s="34"/>
      <c r="AY18" s="34"/>
      <c r="AZ18" s="34"/>
      <c r="BA18" s="34"/>
      <c r="BB18" s="34"/>
      <c r="BC18" s="34"/>
      <c r="BD18" s="34"/>
      <c r="BE18" s="34"/>
      <c r="BF18" s="34"/>
      <c r="BG18" s="35"/>
      <c r="BH18" s="411">
        <f>SUM(E18:T18,Y18:AU18)</f>
        <v>121</v>
      </c>
    </row>
    <row r="19" spans="1:60" ht="19.5" customHeight="1">
      <c r="A19" s="492"/>
      <c r="B19" s="263" t="s">
        <v>127</v>
      </c>
      <c r="C19" s="256" t="s">
        <v>126</v>
      </c>
      <c r="D19" s="9" t="s">
        <v>56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7"/>
      <c r="V19" s="33"/>
      <c r="W19" s="39"/>
      <c r="X19" s="39"/>
      <c r="Y19" s="31">
        <v>2</v>
      </c>
      <c r="Z19" s="31">
        <v>2</v>
      </c>
      <c r="AA19" s="31">
        <v>2</v>
      </c>
      <c r="AB19" s="31">
        <v>2</v>
      </c>
      <c r="AC19" s="31">
        <v>2</v>
      </c>
      <c r="AD19" s="31">
        <v>0</v>
      </c>
      <c r="AE19" s="31">
        <v>2</v>
      </c>
      <c r="AF19" s="31">
        <v>2</v>
      </c>
      <c r="AG19" s="31">
        <v>2</v>
      </c>
      <c r="AH19" s="31">
        <v>2</v>
      </c>
      <c r="AI19" s="31">
        <v>2</v>
      </c>
      <c r="AJ19" s="31">
        <v>0</v>
      </c>
      <c r="AK19" s="31">
        <v>2</v>
      </c>
      <c r="AL19" s="31">
        <v>2</v>
      </c>
      <c r="AM19" s="31">
        <v>2</v>
      </c>
      <c r="AN19" s="31">
        <v>2</v>
      </c>
      <c r="AO19" s="31">
        <v>2</v>
      </c>
      <c r="AP19" s="31">
        <v>0</v>
      </c>
      <c r="AQ19" s="31">
        <v>2</v>
      </c>
      <c r="AR19" s="31">
        <v>0</v>
      </c>
      <c r="AS19" s="31">
        <v>2</v>
      </c>
      <c r="AT19" s="31">
        <v>2</v>
      </c>
      <c r="AU19" s="31">
        <v>2</v>
      </c>
      <c r="AV19" s="32"/>
      <c r="AW19" s="164">
        <f>SUM(Y19:AU19)</f>
        <v>38</v>
      </c>
      <c r="AX19" s="34"/>
      <c r="AY19" s="34"/>
      <c r="AZ19" s="34"/>
      <c r="BA19" s="34"/>
      <c r="BB19" s="34"/>
      <c r="BC19" s="34"/>
      <c r="BD19" s="34"/>
      <c r="BE19" s="34"/>
      <c r="BF19" s="34"/>
      <c r="BG19" s="35"/>
      <c r="BH19" s="409">
        <f>SUM(V19,AW19)</f>
        <v>38</v>
      </c>
    </row>
    <row r="20" spans="1:60" ht="36.75" customHeight="1">
      <c r="A20" s="492"/>
      <c r="B20" s="263" t="s">
        <v>128</v>
      </c>
      <c r="C20" s="64" t="s">
        <v>136</v>
      </c>
      <c r="D20" s="9" t="s">
        <v>56</v>
      </c>
      <c r="E20" s="30">
        <v>2</v>
      </c>
      <c r="F20" s="31">
        <v>0</v>
      </c>
      <c r="G20" s="31">
        <v>2</v>
      </c>
      <c r="H20" s="31">
        <v>2</v>
      </c>
      <c r="I20" s="31">
        <v>2</v>
      </c>
      <c r="J20" s="31">
        <v>2</v>
      </c>
      <c r="K20" s="31">
        <v>2</v>
      </c>
      <c r="L20" s="31">
        <v>0</v>
      </c>
      <c r="M20" s="31">
        <v>2</v>
      </c>
      <c r="N20" s="31">
        <v>2</v>
      </c>
      <c r="O20" s="31">
        <v>2</v>
      </c>
      <c r="P20" s="31">
        <v>2</v>
      </c>
      <c r="Q20" s="31">
        <v>2</v>
      </c>
      <c r="R20" s="31">
        <v>0</v>
      </c>
      <c r="S20" s="31">
        <v>2</v>
      </c>
      <c r="T20" s="31">
        <v>2</v>
      </c>
      <c r="U20" s="32"/>
      <c r="V20" s="33">
        <f>SUM(E20:T20)</f>
        <v>26</v>
      </c>
      <c r="W20" s="34"/>
      <c r="X20" s="34"/>
      <c r="Y20" s="31">
        <v>2</v>
      </c>
      <c r="Z20" s="31">
        <v>2</v>
      </c>
      <c r="AA20" s="31">
        <v>2</v>
      </c>
      <c r="AB20" s="31">
        <v>2</v>
      </c>
      <c r="AC20" s="31">
        <v>2</v>
      </c>
      <c r="AD20" s="31">
        <v>2</v>
      </c>
      <c r="AE20" s="31">
        <v>2</v>
      </c>
      <c r="AF20" s="31">
        <v>2</v>
      </c>
      <c r="AG20" s="31">
        <v>2</v>
      </c>
      <c r="AH20" s="31">
        <v>2</v>
      </c>
      <c r="AI20" s="31">
        <v>2</v>
      </c>
      <c r="AJ20" s="31">
        <v>2</v>
      </c>
      <c r="AK20" s="31">
        <v>2</v>
      </c>
      <c r="AL20" s="31">
        <v>2</v>
      </c>
      <c r="AM20" s="31">
        <v>2</v>
      </c>
      <c r="AN20" s="31">
        <v>2</v>
      </c>
      <c r="AO20" s="31">
        <v>0</v>
      </c>
      <c r="AP20" s="31">
        <v>2</v>
      </c>
      <c r="AQ20" s="31">
        <v>2</v>
      </c>
      <c r="AR20" s="31">
        <v>2</v>
      </c>
      <c r="AS20" s="31">
        <v>2</v>
      </c>
      <c r="AT20" s="31">
        <v>2</v>
      </c>
      <c r="AU20" s="31">
        <v>0</v>
      </c>
      <c r="AV20" s="32"/>
      <c r="AW20" s="33">
        <f>SUM(Y20:AU20)</f>
        <v>42</v>
      </c>
      <c r="AX20" s="34"/>
      <c r="AY20" s="34"/>
      <c r="AZ20" s="34"/>
      <c r="BA20" s="34"/>
      <c r="BB20" s="34"/>
      <c r="BC20" s="34"/>
      <c r="BD20" s="34"/>
      <c r="BE20" s="34"/>
      <c r="BF20" s="34"/>
      <c r="BG20" s="35"/>
      <c r="BH20" s="411">
        <f>SUM(E20:T20,Y20:AU20)</f>
        <v>68</v>
      </c>
    </row>
    <row r="21" spans="1:60" ht="19.5" customHeight="1">
      <c r="A21" s="492"/>
      <c r="B21" s="263" t="s">
        <v>167</v>
      </c>
      <c r="C21" s="256" t="s">
        <v>129</v>
      </c>
      <c r="D21" s="9" t="s">
        <v>56</v>
      </c>
      <c r="E21" s="30">
        <v>2</v>
      </c>
      <c r="F21" s="30">
        <v>2</v>
      </c>
      <c r="G21" s="30">
        <v>2</v>
      </c>
      <c r="H21" s="30">
        <v>2</v>
      </c>
      <c r="I21" s="30">
        <v>2</v>
      </c>
      <c r="J21" s="30">
        <v>2</v>
      </c>
      <c r="K21" s="30">
        <v>2</v>
      </c>
      <c r="L21" s="30">
        <v>4</v>
      </c>
      <c r="M21" s="30">
        <v>2</v>
      </c>
      <c r="N21" s="30">
        <v>2</v>
      </c>
      <c r="O21" s="30">
        <v>2</v>
      </c>
      <c r="P21" s="30">
        <v>2</v>
      </c>
      <c r="Q21" s="30">
        <v>2</v>
      </c>
      <c r="R21" s="30">
        <v>4</v>
      </c>
      <c r="S21" s="30">
        <v>2</v>
      </c>
      <c r="T21" s="30">
        <v>2</v>
      </c>
      <c r="U21" s="37"/>
      <c r="V21" s="163">
        <f>SUM(E21:T21)</f>
        <v>36</v>
      </c>
      <c r="W21" s="40"/>
      <c r="X21" s="40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2"/>
      <c r="AW21" s="38"/>
      <c r="AX21" s="34"/>
      <c r="AY21" s="34"/>
      <c r="AZ21" s="34"/>
      <c r="BA21" s="34"/>
      <c r="BB21" s="34"/>
      <c r="BC21" s="34"/>
      <c r="BD21" s="34"/>
      <c r="BE21" s="34"/>
      <c r="BF21" s="34"/>
      <c r="BG21" s="35"/>
      <c r="BH21" s="411">
        <f>SUM(V21,AW21)</f>
        <v>36</v>
      </c>
    </row>
    <row r="22" spans="1:60" ht="19.5" customHeight="1" thickBot="1">
      <c r="A22" s="492"/>
      <c r="B22" s="263" t="s">
        <v>168</v>
      </c>
      <c r="C22" s="64" t="s">
        <v>169</v>
      </c>
      <c r="D22" s="9" t="s">
        <v>56</v>
      </c>
      <c r="E22" s="30">
        <v>2</v>
      </c>
      <c r="F22" s="30">
        <v>2</v>
      </c>
      <c r="G22" s="30">
        <v>4</v>
      </c>
      <c r="H22" s="30">
        <v>2</v>
      </c>
      <c r="I22" s="30">
        <v>2</v>
      </c>
      <c r="J22" s="30">
        <v>2</v>
      </c>
      <c r="K22" s="30">
        <v>2</v>
      </c>
      <c r="L22" s="30">
        <v>2</v>
      </c>
      <c r="M22" s="30">
        <v>2</v>
      </c>
      <c r="N22" s="30">
        <v>2</v>
      </c>
      <c r="O22" s="30">
        <v>2</v>
      </c>
      <c r="P22" s="30">
        <v>4</v>
      </c>
      <c r="Q22" s="30">
        <v>2</v>
      </c>
      <c r="R22" s="30">
        <v>2</v>
      </c>
      <c r="S22" s="30">
        <v>2</v>
      </c>
      <c r="T22" s="30">
        <v>2</v>
      </c>
      <c r="U22" s="37"/>
      <c r="V22" s="163">
        <f>SUM(E22:T22)</f>
        <v>36</v>
      </c>
      <c r="W22" s="40"/>
      <c r="X22" s="40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2"/>
      <c r="AW22" s="38"/>
      <c r="AX22" s="34"/>
      <c r="AY22" s="34"/>
      <c r="AZ22" s="34"/>
      <c r="BA22" s="34"/>
      <c r="BB22" s="34"/>
      <c r="BC22" s="34"/>
      <c r="BD22" s="34"/>
      <c r="BE22" s="34"/>
      <c r="BF22" s="34"/>
      <c r="BG22" s="35"/>
      <c r="BH22" s="411">
        <f>SUM(V22,AW22)</f>
        <v>36</v>
      </c>
    </row>
    <row r="23" spans="1:60" ht="36.75" customHeight="1" thickBot="1">
      <c r="A23" s="492"/>
      <c r="B23" s="293"/>
      <c r="C23" s="303" t="s">
        <v>170</v>
      </c>
      <c r="D23" s="295" t="s">
        <v>56</v>
      </c>
      <c r="E23" s="304">
        <f>E24</f>
        <v>0</v>
      </c>
      <c r="F23" s="304">
        <f aca="true" t="shared" si="5" ref="F23:T23">F24</f>
        <v>2</v>
      </c>
      <c r="G23" s="304">
        <f t="shared" si="5"/>
        <v>0</v>
      </c>
      <c r="H23" s="304">
        <f t="shared" si="5"/>
        <v>2</v>
      </c>
      <c r="I23" s="304">
        <f t="shared" si="5"/>
        <v>0</v>
      </c>
      <c r="J23" s="304">
        <f t="shared" si="5"/>
        <v>2</v>
      </c>
      <c r="K23" s="304">
        <f t="shared" si="5"/>
        <v>2</v>
      </c>
      <c r="L23" s="304">
        <f t="shared" si="5"/>
        <v>2</v>
      </c>
      <c r="M23" s="304">
        <f t="shared" si="5"/>
        <v>2</v>
      </c>
      <c r="N23" s="304">
        <f t="shared" si="5"/>
        <v>2</v>
      </c>
      <c r="O23" s="304">
        <f t="shared" si="5"/>
        <v>0</v>
      </c>
      <c r="P23" s="304">
        <f t="shared" si="5"/>
        <v>2</v>
      </c>
      <c r="Q23" s="304">
        <f t="shared" si="5"/>
        <v>0</v>
      </c>
      <c r="R23" s="304">
        <f t="shared" si="5"/>
        <v>2</v>
      </c>
      <c r="S23" s="304">
        <f t="shared" si="5"/>
        <v>0</v>
      </c>
      <c r="T23" s="304">
        <f t="shared" si="5"/>
        <v>2</v>
      </c>
      <c r="U23" s="304"/>
      <c r="V23" s="304">
        <f>SUM(E23:T23)</f>
        <v>20</v>
      </c>
      <c r="W23" s="297"/>
      <c r="X23" s="297"/>
      <c r="Y23" s="304">
        <f>Y24</f>
        <v>0</v>
      </c>
      <c r="Z23" s="304">
        <f aca="true" t="shared" si="6" ref="Z23:AW23">Z24</f>
        <v>2</v>
      </c>
      <c r="AA23" s="304">
        <f t="shared" si="6"/>
        <v>0</v>
      </c>
      <c r="AB23" s="304">
        <f t="shared" si="6"/>
        <v>0</v>
      </c>
      <c r="AC23" s="304">
        <f t="shared" si="6"/>
        <v>2</v>
      </c>
      <c r="AD23" s="304">
        <f t="shared" si="6"/>
        <v>2</v>
      </c>
      <c r="AE23" s="304">
        <f t="shared" si="6"/>
        <v>0</v>
      </c>
      <c r="AF23" s="304">
        <f t="shared" si="6"/>
        <v>2</v>
      </c>
      <c r="AG23" s="304">
        <f t="shared" si="6"/>
        <v>0</v>
      </c>
      <c r="AH23" s="304">
        <f t="shared" si="6"/>
        <v>2</v>
      </c>
      <c r="AI23" s="304">
        <f t="shared" si="6"/>
        <v>0</v>
      </c>
      <c r="AJ23" s="304">
        <f t="shared" si="6"/>
        <v>0</v>
      </c>
      <c r="AK23" s="304">
        <f t="shared" si="6"/>
        <v>0</v>
      </c>
      <c r="AL23" s="304">
        <f t="shared" si="6"/>
        <v>2</v>
      </c>
      <c r="AM23" s="304">
        <f t="shared" si="6"/>
        <v>0</v>
      </c>
      <c r="AN23" s="304">
        <f t="shared" si="6"/>
        <v>2</v>
      </c>
      <c r="AO23" s="304">
        <f t="shared" si="6"/>
        <v>0</v>
      </c>
      <c r="AP23" s="304">
        <f t="shared" si="6"/>
        <v>2</v>
      </c>
      <c r="AQ23" s="304">
        <f t="shared" si="6"/>
        <v>0</v>
      </c>
      <c r="AR23" s="304">
        <f t="shared" si="6"/>
        <v>2</v>
      </c>
      <c r="AS23" s="304">
        <f t="shared" si="6"/>
        <v>0</v>
      </c>
      <c r="AT23" s="304">
        <f t="shared" si="6"/>
        <v>0</v>
      </c>
      <c r="AU23" s="304">
        <f t="shared" si="6"/>
        <v>1</v>
      </c>
      <c r="AV23" s="296"/>
      <c r="AW23" s="296">
        <f t="shared" si="6"/>
        <v>19</v>
      </c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405">
        <f>SUM(V23,AW23)</f>
        <v>39</v>
      </c>
    </row>
    <row r="24" spans="1:60" ht="37.5" customHeight="1" thickBot="1">
      <c r="A24" s="492"/>
      <c r="B24" s="154" t="s">
        <v>132</v>
      </c>
      <c r="C24" s="155" t="s">
        <v>82</v>
      </c>
      <c r="D24" s="156" t="s">
        <v>56</v>
      </c>
      <c r="E24" s="322">
        <v>0</v>
      </c>
      <c r="F24" s="323">
        <v>2</v>
      </c>
      <c r="G24" s="323">
        <v>0</v>
      </c>
      <c r="H24" s="323">
        <v>2</v>
      </c>
      <c r="I24" s="323">
        <v>0</v>
      </c>
      <c r="J24" s="323">
        <v>2</v>
      </c>
      <c r="K24" s="323">
        <v>2</v>
      </c>
      <c r="L24" s="323">
        <v>2</v>
      </c>
      <c r="M24" s="323">
        <v>2</v>
      </c>
      <c r="N24" s="323">
        <v>2</v>
      </c>
      <c r="O24" s="323">
        <v>0</v>
      </c>
      <c r="P24" s="323">
        <v>2</v>
      </c>
      <c r="Q24" s="323">
        <v>0</v>
      </c>
      <c r="R24" s="323">
        <v>2</v>
      </c>
      <c r="S24" s="323">
        <v>0</v>
      </c>
      <c r="T24" s="323">
        <v>2</v>
      </c>
      <c r="U24" s="171"/>
      <c r="V24" s="324">
        <f>SUM(E24:T24)</f>
        <v>20</v>
      </c>
      <c r="W24" s="173"/>
      <c r="X24" s="173"/>
      <c r="Y24" s="323">
        <v>0</v>
      </c>
      <c r="Z24" s="323">
        <v>2</v>
      </c>
      <c r="AA24" s="323">
        <v>0</v>
      </c>
      <c r="AB24" s="323">
        <v>0</v>
      </c>
      <c r="AC24" s="323">
        <v>2</v>
      </c>
      <c r="AD24" s="323">
        <v>2</v>
      </c>
      <c r="AE24" s="323">
        <v>0</v>
      </c>
      <c r="AF24" s="323">
        <v>2</v>
      </c>
      <c r="AG24" s="323">
        <v>0</v>
      </c>
      <c r="AH24" s="323">
        <v>2</v>
      </c>
      <c r="AI24" s="323">
        <v>0</v>
      </c>
      <c r="AJ24" s="323">
        <v>0</v>
      </c>
      <c r="AK24" s="323">
        <v>0</v>
      </c>
      <c r="AL24" s="323">
        <v>2</v>
      </c>
      <c r="AM24" s="323">
        <v>0</v>
      </c>
      <c r="AN24" s="323">
        <v>2</v>
      </c>
      <c r="AO24" s="323">
        <v>0</v>
      </c>
      <c r="AP24" s="323">
        <v>2</v>
      </c>
      <c r="AQ24" s="323">
        <v>0</v>
      </c>
      <c r="AR24" s="323">
        <v>2</v>
      </c>
      <c r="AS24" s="323">
        <v>0</v>
      </c>
      <c r="AT24" s="323">
        <v>0</v>
      </c>
      <c r="AU24" s="323">
        <v>1</v>
      </c>
      <c r="AV24" s="171"/>
      <c r="AW24" s="324">
        <f>SUM(Y24:AU24)</f>
        <v>19</v>
      </c>
      <c r="AX24" s="325"/>
      <c r="AY24" s="325"/>
      <c r="AZ24" s="325"/>
      <c r="BA24" s="325"/>
      <c r="BB24" s="325"/>
      <c r="BC24" s="325"/>
      <c r="BD24" s="325"/>
      <c r="BE24" s="325"/>
      <c r="BF24" s="325"/>
      <c r="BG24" s="326"/>
      <c r="BH24" s="414"/>
    </row>
    <row r="25" spans="1:60" ht="25.5" customHeight="1" thickBot="1">
      <c r="A25" s="492"/>
      <c r="B25" s="293" t="s">
        <v>171</v>
      </c>
      <c r="C25" s="294" t="s">
        <v>172</v>
      </c>
      <c r="D25" s="321" t="s">
        <v>56</v>
      </c>
      <c r="E25" s="312">
        <f aca="true" t="shared" si="7" ref="E25:T25">SUM(E26:E29)</f>
        <v>0</v>
      </c>
      <c r="F25" s="255">
        <f t="shared" si="7"/>
        <v>0</v>
      </c>
      <c r="G25" s="255">
        <f t="shared" si="7"/>
        <v>0</v>
      </c>
      <c r="H25" s="255">
        <f t="shared" si="7"/>
        <v>0</v>
      </c>
      <c r="I25" s="255">
        <f t="shared" si="7"/>
        <v>0</v>
      </c>
      <c r="J25" s="255">
        <f t="shared" si="7"/>
        <v>0</v>
      </c>
      <c r="K25" s="255">
        <f t="shared" si="7"/>
        <v>0</v>
      </c>
      <c r="L25" s="255">
        <f t="shared" si="7"/>
        <v>0</v>
      </c>
      <c r="M25" s="255">
        <f t="shared" si="7"/>
        <v>0</v>
      </c>
      <c r="N25" s="255">
        <f t="shared" si="7"/>
        <v>0</v>
      </c>
      <c r="O25" s="255">
        <f t="shared" si="7"/>
        <v>0</v>
      </c>
      <c r="P25" s="255">
        <f t="shared" si="7"/>
        <v>0</v>
      </c>
      <c r="Q25" s="255">
        <f t="shared" si="7"/>
        <v>0</v>
      </c>
      <c r="R25" s="255">
        <f t="shared" si="7"/>
        <v>0</v>
      </c>
      <c r="S25" s="255">
        <f t="shared" si="7"/>
        <v>0</v>
      </c>
      <c r="T25" s="255">
        <f t="shared" si="7"/>
        <v>0</v>
      </c>
      <c r="U25" s="255"/>
      <c r="V25" s="255">
        <f>SUM(V26:V29)</f>
        <v>0</v>
      </c>
      <c r="W25" s="255"/>
      <c r="X25" s="255"/>
      <c r="Y25" s="255">
        <f>SUM(Y26:Y27)</f>
        <v>4</v>
      </c>
      <c r="Z25" s="255">
        <f aca="true" t="shared" si="8" ref="Z25:BH25">SUM(Z26:Z27)</f>
        <v>2</v>
      </c>
      <c r="AA25" s="255">
        <f t="shared" si="8"/>
        <v>4</v>
      </c>
      <c r="AB25" s="255">
        <f t="shared" si="8"/>
        <v>4</v>
      </c>
      <c r="AC25" s="255">
        <f t="shared" si="8"/>
        <v>2</v>
      </c>
      <c r="AD25" s="255">
        <f t="shared" si="8"/>
        <v>2</v>
      </c>
      <c r="AE25" s="255">
        <f t="shared" si="8"/>
        <v>4</v>
      </c>
      <c r="AF25" s="255">
        <f t="shared" si="8"/>
        <v>2</v>
      </c>
      <c r="AG25" s="255">
        <f t="shared" si="8"/>
        <v>4</v>
      </c>
      <c r="AH25" s="255">
        <f t="shared" si="8"/>
        <v>2</v>
      </c>
      <c r="AI25" s="255">
        <f t="shared" si="8"/>
        <v>2</v>
      </c>
      <c r="AJ25" s="255">
        <f t="shared" si="8"/>
        <v>6</v>
      </c>
      <c r="AK25" s="255">
        <f t="shared" si="8"/>
        <v>4</v>
      </c>
      <c r="AL25" s="255">
        <f t="shared" si="8"/>
        <v>2</v>
      </c>
      <c r="AM25" s="255">
        <f t="shared" si="8"/>
        <v>2</v>
      </c>
      <c r="AN25" s="255">
        <f t="shared" si="8"/>
        <v>2</v>
      </c>
      <c r="AO25" s="255">
        <f t="shared" si="8"/>
        <v>6</v>
      </c>
      <c r="AP25" s="255">
        <f t="shared" si="8"/>
        <v>2</v>
      </c>
      <c r="AQ25" s="255">
        <f t="shared" si="8"/>
        <v>2</v>
      </c>
      <c r="AR25" s="255">
        <f t="shared" si="8"/>
        <v>4</v>
      </c>
      <c r="AS25" s="255">
        <f t="shared" si="8"/>
        <v>2</v>
      </c>
      <c r="AT25" s="255">
        <f t="shared" si="8"/>
        <v>4</v>
      </c>
      <c r="AU25" s="255">
        <f t="shared" si="8"/>
        <v>4</v>
      </c>
      <c r="AV25" s="255"/>
      <c r="AW25" s="255">
        <f t="shared" si="8"/>
        <v>72</v>
      </c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>
        <f t="shared" si="8"/>
        <v>72</v>
      </c>
    </row>
    <row r="26" spans="1:60" ht="25.5" customHeight="1">
      <c r="A26" s="492"/>
      <c r="B26" s="314" t="s">
        <v>13</v>
      </c>
      <c r="C26" s="315" t="s">
        <v>135</v>
      </c>
      <c r="D26" s="176" t="s">
        <v>56</v>
      </c>
      <c r="E26" s="166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6"/>
      <c r="V26" s="307"/>
      <c r="W26" s="308"/>
      <c r="X26" s="308"/>
      <c r="Y26" s="309">
        <v>2</v>
      </c>
      <c r="Z26" s="309">
        <v>2</v>
      </c>
      <c r="AA26" s="309">
        <v>2</v>
      </c>
      <c r="AB26" s="309">
        <v>2</v>
      </c>
      <c r="AC26" s="309">
        <v>2</v>
      </c>
      <c r="AD26" s="309">
        <v>2</v>
      </c>
      <c r="AE26" s="309">
        <v>2</v>
      </c>
      <c r="AF26" s="309">
        <v>2</v>
      </c>
      <c r="AG26" s="309">
        <v>2</v>
      </c>
      <c r="AH26" s="309">
        <v>2</v>
      </c>
      <c r="AI26" s="309">
        <v>2</v>
      </c>
      <c r="AJ26" s="309">
        <v>2</v>
      </c>
      <c r="AK26" s="309">
        <v>2</v>
      </c>
      <c r="AL26" s="309">
        <v>2</v>
      </c>
      <c r="AM26" s="309">
        <v>2</v>
      </c>
      <c r="AN26" s="309">
        <v>2</v>
      </c>
      <c r="AO26" s="309">
        <v>2</v>
      </c>
      <c r="AP26" s="309">
        <v>2</v>
      </c>
      <c r="AQ26" s="309">
        <v>2</v>
      </c>
      <c r="AR26" s="309">
        <v>2</v>
      </c>
      <c r="AS26" s="309">
        <v>2</v>
      </c>
      <c r="AT26" s="309">
        <v>4</v>
      </c>
      <c r="AU26" s="309">
        <v>2</v>
      </c>
      <c r="AV26" s="310"/>
      <c r="AW26" s="311">
        <f>SUM(Y26:AU26)</f>
        <v>48</v>
      </c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253">
        <f>SUM(V26,AW26)</f>
        <v>48</v>
      </c>
    </row>
    <row r="27" spans="1:60" ht="25.5" customHeight="1" thickBot="1">
      <c r="A27" s="492"/>
      <c r="B27" s="263" t="s">
        <v>148</v>
      </c>
      <c r="C27" s="256" t="s">
        <v>173</v>
      </c>
      <c r="D27" s="300" t="s">
        <v>56</v>
      </c>
      <c r="E27" s="316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7"/>
      <c r="V27" s="168"/>
      <c r="W27" s="169"/>
      <c r="X27" s="169"/>
      <c r="Y27" s="317">
        <v>2</v>
      </c>
      <c r="Z27" s="317">
        <v>0</v>
      </c>
      <c r="AA27" s="317">
        <v>2</v>
      </c>
      <c r="AB27" s="317">
        <v>2</v>
      </c>
      <c r="AC27" s="317">
        <v>0</v>
      </c>
      <c r="AD27" s="317">
        <v>0</v>
      </c>
      <c r="AE27" s="317">
        <v>2</v>
      </c>
      <c r="AF27" s="317">
        <v>0</v>
      </c>
      <c r="AG27" s="317">
        <v>2</v>
      </c>
      <c r="AH27" s="317">
        <v>0</v>
      </c>
      <c r="AI27" s="317">
        <v>0</v>
      </c>
      <c r="AJ27" s="317">
        <v>4</v>
      </c>
      <c r="AK27" s="317">
        <v>2</v>
      </c>
      <c r="AL27" s="317">
        <v>0</v>
      </c>
      <c r="AM27" s="317">
        <v>0</v>
      </c>
      <c r="AN27" s="317">
        <v>0</v>
      </c>
      <c r="AO27" s="317">
        <v>4</v>
      </c>
      <c r="AP27" s="317">
        <v>0</v>
      </c>
      <c r="AQ27" s="317">
        <v>0</v>
      </c>
      <c r="AR27" s="317">
        <v>2</v>
      </c>
      <c r="AS27" s="317">
        <v>0</v>
      </c>
      <c r="AT27" s="317">
        <v>0</v>
      </c>
      <c r="AU27" s="317">
        <v>2</v>
      </c>
      <c r="AV27" s="318"/>
      <c r="AW27" s="319">
        <f>SUM(Y27:AU27)</f>
        <v>24</v>
      </c>
      <c r="AX27" s="320"/>
      <c r="AY27" s="320"/>
      <c r="AZ27" s="320"/>
      <c r="BA27" s="320"/>
      <c r="BB27" s="320"/>
      <c r="BC27" s="320"/>
      <c r="BD27" s="320"/>
      <c r="BE27" s="320"/>
      <c r="BF27" s="320"/>
      <c r="BG27" s="320"/>
      <c r="BH27" s="353">
        <f>SUM(V27,AW27)</f>
        <v>24</v>
      </c>
    </row>
    <row r="28" spans="1:60" ht="25.5" customHeight="1" thickBot="1">
      <c r="A28" s="492"/>
      <c r="B28" s="336" t="s">
        <v>174</v>
      </c>
      <c r="C28" s="337" t="s">
        <v>175</v>
      </c>
      <c r="D28" s="338" t="s">
        <v>56</v>
      </c>
      <c r="E28" s="255">
        <f>E29</f>
        <v>0</v>
      </c>
      <c r="F28" s="255">
        <f aca="true" t="shared" si="9" ref="F28:BH28">F29</f>
        <v>0</v>
      </c>
      <c r="G28" s="255">
        <f t="shared" si="9"/>
        <v>0</v>
      </c>
      <c r="H28" s="255">
        <f t="shared" si="9"/>
        <v>0</v>
      </c>
      <c r="I28" s="255">
        <f t="shared" si="9"/>
        <v>0</v>
      </c>
      <c r="J28" s="255">
        <f t="shared" si="9"/>
        <v>0</v>
      </c>
      <c r="K28" s="255">
        <f t="shared" si="9"/>
        <v>0</v>
      </c>
      <c r="L28" s="255">
        <f t="shared" si="9"/>
        <v>0</v>
      </c>
      <c r="M28" s="255">
        <f t="shared" si="9"/>
        <v>0</v>
      </c>
      <c r="N28" s="255">
        <f t="shared" si="9"/>
        <v>0</v>
      </c>
      <c r="O28" s="255">
        <f t="shared" si="9"/>
        <v>0</v>
      </c>
      <c r="P28" s="255">
        <f t="shared" si="9"/>
        <v>0</v>
      </c>
      <c r="Q28" s="255">
        <f t="shared" si="9"/>
        <v>0</v>
      </c>
      <c r="R28" s="255">
        <f t="shared" si="9"/>
        <v>0</v>
      </c>
      <c r="S28" s="255">
        <f t="shared" si="9"/>
        <v>0</v>
      </c>
      <c r="T28" s="255">
        <f t="shared" si="9"/>
        <v>0</v>
      </c>
      <c r="U28" s="255"/>
      <c r="V28" s="255">
        <f t="shared" si="9"/>
        <v>0</v>
      </c>
      <c r="W28" s="255"/>
      <c r="X28" s="255"/>
      <c r="Y28" s="255">
        <f t="shared" si="9"/>
        <v>2</v>
      </c>
      <c r="Z28" s="255">
        <f t="shared" si="9"/>
        <v>2</v>
      </c>
      <c r="AA28" s="255">
        <f t="shared" si="9"/>
        <v>2</v>
      </c>
      <c r="AB28" s="255">
        <f t="shared" si="9"/>
        <v>2</v>
      </c>
      <c r="AC28" s="255">
        <f t="shared" si="9"/>
        <v>2</v>
      </c>
      <c r="AD28" s="255">
        <f t="shared" si="9"/>
        <v>2</v>
      </c>
      <c r="AE28" s="255">
        <f t="shared" si="9"/>
        <v>2</v>
      </c>
      <c r="AF28" s="255">
        <f t="shared" si="9"/>
        <v>2</v>
      </c>
      <c r="AG28" s="255">
        <f t="shared" si="9"/>
        <v>2</v>
      </c>
      <c r="AH28" s="255">
        <f t="shared" si="9"/>
        <v>2</v>
      </c>
      <c r="AI28" s="255">
        <f t="shared" si="9"/>
        <v>2</v>
      </c>
      <c r="AJ28" s="255">
        <f t="shared" si="9"/>
        <v>2</v>
      </c>
      <c r="AK28" s="255">
        <f t="shared" si="9"/>
        <v>2</v>
      </c>
      <c r="AL28" s="255">
        <f t="shared" si="9"/>
        <v>2</v>
      </c>
      <c r="AM28" s="255">
        <f t="shared" si="9"/>
        <v>2</v>
      </c>
      <c r="AN28" s="255">
        <f t="shared" si="9"/>
        <v>2</v>
      </c>
      <c r="AO28" s="255">
        <f t="shared" si="9"/>
        <v>2</v>
      </c>
      <c r="AP28" s="255">
        <f t="shared" si="9"/>
        <v>2</v>
      </c>
      <c r="AQ28" s="255">
        <f t="shared" si="9"/>
        <v>2</v>
      </c>
      <c r="AR28" s="255">
        <f t="shared" si="9"/>
        <v>0</v>
      </c>
      <c r="AS28" s="255">
        <f t="shared" si="9"/>
        <v>2</v>
      </c>
      <c r="AT28" s="255">
        <f t="shared" si="9"/>
        <v>2</v>
      </c>
      <c r="AU28" s="255">
        <f t="shared" si="9"/>
        <v>2</v>
      </c>
      <c r="AV28" s="255"/>
      <c r="AW28" s="255">
        <f t="shared" si="9"/>
        <v>44</v>
      </c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>
        <f t="shared" si="9"/>
        <v>44</v>
      </c>
    </row>
    <row r="29" spans="1:60" ht="25.5" customHeight="1" thickBot="1">
      <c r="A29" s="492"/>
      <c r="B29" s="264" t="s">
        <v>18</v>
      </c>
      <c r="C29" s="262" t="s">
        <v>143</v>
      </c>
      <c r="D29" s="334" t="s">
        <v>56</v>
      </c>
      <c r="E29" s="17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1"/>
      <c r="V29" s="332"/>
      <c r="W29" s="333"/>
      <c r="X29" s="333"/>
      <c r="Y29" s="158">
        <v>2</v>
      </c>
      <c r="Z29" s="158">
        <v>2</v>
      </c>
      <c r="AA29" s="158">
        <v>2</v>
      </c>
      <c r="AB29" s="158">
        <v>2</v>
      </c>
      <c r="AC29" s="158">
        <v>2</v>
      </c>
      <c r="AD29" s="158">
        <v>2</v>
      </c>
      <c r="AE29" s="158">
        <v>2</v>
      </c>
      <c r="AF29" s="158">
        <v>2</v>
      </c>
      <c r="AG29" s="158">
        <v>2</v>
      </c>
      <c r="AH29" s="158">
        <v>2</v>
      </c>
      <c r="AI29" s="158">
        <v>2</v>
      </c>
      <c r="AJ29" s="158">
        <v>2</v>
      </c>
      <c r="AK29" s="158">
        <v>2</v>
      </c>
      <c r="AL29" s="158">
        <v>2</v>
      </c>
      <c r="AM29" s="158">
        <v>2</v>
      </c>
      <c r="AN29" s="158">
        <v>2</v>
      </c>
      <c r="AO29" s="158">
        <v>2</v>
      </c>
      <c r="AP29" s="158">
        <v>2</v>
      </c>
      <c r="AQ29" s="158">
        <v>2</v>
      </c>
      <c r="AR29" s="158">
        <v>0</v>
      </c>
      <c r="AS29" s="158">
        <v>2</v>
      </c>
      <c r="AT29" s="158">
        <v>2</v>
      </c>
      <c r="AU29" s="158">
        <v>2</v>
      </c>
      <c r="AV29" s="159"/>
      <c r="AW29" s="335">
        <f>SUM(Y29:AU29)</f>
        <v>44</v>
      </c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416">
        <f>SUM(V29,AW29)</f>
        <v>44</v>
      </c>
    </row>
    <row r="30" spans="1:60" ht="19.5" customHeight="1" thickBot="1">
      <c r="A30" s="493"/>
      <c r="B30" s="429" t="s">
        <v>57</v>
      </c>
      <c r="C30" s="430"/>
      <c r="D30" s="430"/>
      <c r="E30" s="283">
        <f>SUM(E8,E16,E23,E25,E28)</f>
        <v>36</v>
      </c>
      <c r="F30" s="283">
        <f aca="true" t="shared" si="10" ref="F30:T30">SUM(F8,F16,F23,F25,F28)</f>
        <v>36</v>
      </c>
      <c r="G30" s="283">
        <f t="shared" si="10"/>
        <v>36</v>
      </c>
      <c r="H30" s="283">
        <f t="shared" si="10"/>
        <v>36</v>
      </c>
      <c r="I30" s="283">
        <f t="shared" si="10"/>
        <v>36</v>
      </c>
      <c r="J30" s="283">
        <f t="shared" si="10"/>
        <v>36</v>
      </c>
      <c r="K30" s="283">
        <f t="shared" si="10"/>
        <v>36</v>
      </c>
      <c r="L30" s="283">
        <f t="shared" si="10"/>
        <v>36</v>
      </c>
      <c r="M30" s="283">
        <f t="shared" si="10"/>
        <v>36</v>
      </c>
      <c r="N30" s="283">
        <f t="shared" si="10"/>
        <v>36</v>
      </c>
      <c r="O30" s="283">
        <f t="shared" si="10"/>
        <v>36</v>
      </c>
      <c r="P30" s="283">
        <f t="shared" si="10"/>
        <v>36</v>
      </c>
      <c r="Q30" s="283">
        <f t="shared" si="10"/>
        <v>36</v>
      </c>
      <c r="R30" s="283">
        <f t="shared" si="10"/>
        <v>36</v>
      </c>
      <c r="S30" s="283">
        <f t="shared" si="10"/>
        <v>36</v>
      </c>
      <c r="T30" s="283">
        <f t="shared" si="10"/>
        <v>36</v>
      </c>
      <c r="U30" s="255"/>
      <c r="V30" s="328">
        <f>SUM(V8,V16,V23,V25)</f>
        <v>576</v>
      </c>
      <c r="W30" s="329"/>
      <c r="X30" s="329"/>
      <c r="Y30" s="327">
        <f>SUM(Y8,Y16,Y23,Y25,Y28)</f>
        <v>36</v>
      </c>
      <c r="Z30" s="327">
        <f aca="true" t="shared" si="11" ref="Z30:BH30">SUM(Z8,Z16,Z23,Z25,Z28)</f>
        <v>36</v>
      </c>
      <c r="AA30" s="327">
        <f t="shared" si="11"/>
        <v>36</v>
      </c>
      <c r="AB30" s="327">
        <f t="shared" si="11"/>
        <v>36</v>
      </c>
      <c r="AC30" s="327">
        <f t="shared" si="11"/>
        <v>36</v>
      </c>
      <c r="AD30" s="327">
        <f t="shared" si="11"/>
        <v>36</v>
      </c>
      <c r="AE30" s="327">
        <f t="shared" si="11"/>
        <v>36</v>
      </c>
      <c r="AF30" s="327">
        <f t="shared" si="11"/>
        <v>36</v>
      </c>
      <c r="AG30" s="327">
        <f t="shared" si="11"/>
        <v>36</v>
      </c>
      <c r="AH30" s="327">
        <f t="shared" si="11"/>
        <v>36</v>
      </c>
      <c r="AI30" s="327">
        <f t="shared" si="11"/>
        <v>36</v>
      </c>
      <c r="AJ30" s="327">
        <f t="shared" si="11"/>
        <v>36</v>
      </c>
      <c r="AK30" s="327">
        <f t="shared" si="11"/>
        <v>36</v>
      </c>
      <c r="AL30" s="327">
        <f t="shared" si="11"/>
        <v>36</v>
      </c>
      <c r="AM30" s="327">
        <f t="shared" si="11"/>
        <v>36</v>
      </c>
      <c r="AN30" s="327">
        <f t="shared" si="11"/>
        <v>36</v>
      </c>
      <c r="AO30" s="327">
        <f t="shared" si="11"/>
        <v>36</v>
      </c>
      <c r="AP30" s="327">
        <f t="shared" si="11"/>
        <v>36</v>
      </c>
      <c r="AQ30" s="327">
        <f t="shared" si="11"/>
        <v>36</v>
      </c>
      <c r="AR30" s="327">
        <f t="shared" si="11"/>
        <v>36</v>
      </c>
      <c r="AS30" s="327">
        <f t="shared" si="11"/>
        <v>36</v>
      </c>
      <c r="AT30" s="327">
        <f t="shared" si="11"/>
        <v>36</v>
      </c>
      <c r="AU30" s="327">
        <f t="shared" si="11"/>
        <v>36</v>
      </c>
      <c r="AV30" s="255"/>
      <c r="AW30" s="328">
        <f t="shared" si="11"/>
        <v>828</v>
      </c>
      <c r="AX30" s="255"/>
      <c r="AY30" s="255"/>
      <c r="AZ30" s="255"/>
      <c r="BA30" s="255"/>
      <c r="BB30" s="255"/>
      <c r="BC30" s="255"/>
      <c r="BD30" s="255"/>
      <c r="BE30" s="255"/>
      <c r="BF30" s="255"/>
      <c r="BG30" s="255"/>
      <c r="BH30" s="328">
        <f t="shared" si="11"/>
        <v>1404</v>
      </c>
    </row>
    <row r="31" ht="19.5" customHeight="1">
      <c r="A31" s="490"/>
    </row>
    <row r="32" spans="1:2" ht="19.5" customHeight="1">
      <c r="A32" s="490"/>
      <c r="B32" s="2"/>
    </row>
    <row r="33" ht="19.5" customHeight="1">
      <c r="A33" s="490"/>
    </row>
    <row r="34" ht="19.5" customHeight="1">
      <c r="A34" s="490"/>
    </row>
    <row r="35" ht="19.5" customHeight="1">
      <c r="A35" s="490"/>
    </row>
    <row r="36" ht="19.5" customHeight="1">
      <c r="A36" s="490"/>
    </row>
    <row r="37" ht="19.5" customHeight="1">
      <c r="A37" s="490"/>
    </row>
    <row r="38" ht="19.5" customHeight="1">
      <c r="A38" s="490"/>
    </row>
    <row r="39" ht="19.5" customHeight="1">
      <c r="A39" s="490"/>
    </row>
    <row r="40" ht="19.5" customHeight="1">
      <c r="A40" s="490"/>
    </row>
    <row r="41" ht="19.5" customHeight="1">
      <c r="A41" s="490"/>
    </row>
    <row r="42" ht="19.5" customHeight="1">
      <c r="A42" s="490"/>
    </row>
    <row r="43" ht="19.5" customHeight="1">
      <c r="A43" s="490"/>
    </row>
    <row r="44" ht="19.5" customHeight="1">
      <c r="A44" s="490"/>
    </row>
    <row r="45" ht="19.5" customHeight="1">
      <c r="A45" s="490"/>
    </row>
    <row r="46" ht="19.5" customHeight="1">
      <c r="A46" s="490"/>
    </row>
    <row r="47" ht="19.5" customHeight="1">
      <c r="A47" s="490"/>
    </row>
    <row r="48" ht="19.5" customHeight="1">
      <c r="A48" s="490"/>
    </row>
    <row r="49" ht="19.5" customHeight="1">
      <c r="A49" s="490"/>
    </row>
    <row r="50" ht="31.5" customHeight="1">
      <c r="A50" s="490"/>
    </row>
    <row r="51" ht="33.75" customHeight="1">
      <c r="A51" s="490"/>
    </row>
    <row r="52" ht="33.75" customHeight="1">
      <c r="A52" s="490"/>
    </row>
    <row r="53" ht="19.5" customHeight="1">
      <c r="A53" s="490"/>
    </row>
    <row r="54" ht="19.5" customHeight="1">
      <c r="A54" s="490"/>
    </row>
    <row r="55" ht="19.5" customHeight="1">
      <c r="A55" s="490"/>
    </row>
    <row r="56" ht="19.5" customHeight="1">
      <c r="A56" s="490"/>
    </row>
    <row r="57" ht="19.5" customHeight="1">
      <c r="A57" s="490"/>
    </row>
    <row r="58" ht="19.5" customHeight="1">
      <c r="A58" s="490"/>
    </row>
    <row r="59" ht="23.25" customHeight="1">
      <c r="A59" s="490"/>
    </row>
    <row r="60" ht="26.25" customHeight="1">
      <c r="A60" s="490"/>
    </row>
    <row r="61" ht="19.5" customHeight="1">
      <c r="A61" s="41"/>
    </row>
    <row r="62" ht="19.5" customHeight="1">
      <c r="A62" s="41"/>
    </row>
    <row r="63" ht="19.5" customHeight="1">
      <c r="A63" s="41"/>
    </row>
    <row r="64" ht="19.5" customHeight="1">
      <c r="A64" s="41"/>
    </row>
    <row r="65" ht="19.5" customHeight="1">
      <c r="A65" s="41"/>
    </row>
    <row r="66" ht="19.5" customHeight="1" thickBot="1">
      <c r="A66" s="41"/>
    </row>
    <row r="67" ht="27" customHeight="1" hidden="1">
      <c r="A67" s="41"/>
    </row>
    <row r="68" ht="27" customHeight="1" hidden="1">
      <c r="A68" s="41"/>
    </row>
    <row r="69" ht="19.5" customHeight="1" hidden="1">
      <c r="A69" s="41"/>
    </row>
    <row r="70" ht="19.5" customHeight="1" hidden="1" thickBot="1">
      <c r="A70" s="41"/>
    </row>
    <row r="71" ht="24.75" customHeight="1">
      <c r="A71" s="426"/>
    </row>
    <row r="72" ht="24.75" customHeight="1">
      <c r="A72" s="427"/>
    </row>
    <row r="73" ht="24.75" customHeight="1" thickBot="1">
      <c r="A73" s="428"/>
    </row>
    <row r="74" ht="12.75" hidden="1"/>
  </sheetData>
  <sheetProtection/>
  <mergeCells count="23">
    <mergeCell ref="I1:J1"/>
    <mergeCell ref="A3:A7"/>
    <mergeCell ref="B3:B7"/>
    <mergeCell ref="C3:C7"/>
    <mergeCell ref="D3:D7"/>
    <mergeCell ref="A8:A30"/>
    <mergeCell ref="AO3:AR3"/>
    <mergeCell ref="AY3:BB3"/>
    <mergeCell ref="BC3:BF3"/>
    <mergeCell ref="F3:H3"/>
    <mergeCell ref="J3:M3"/>
    <mergeCell ref="X3:AA3"/>
    <mergeCell ref="AG3:AI3"/>
    <mergeCell ref="AT3:AV3"/>
    <mergeCell ref="A71:A73"/>
    <mergeCell ref="B30:D30"/>
    <mergeCell ref="BH3:BH7"/>
    <mergeCell ref="E4:BG4"/>
    <mergeCell ref="E6:BG6"/>
    <mergeCell ref="N3:Q3"/>
    <mergeCell ref="S3:U3"/>
    <mergeCell ref="AC3:AE3"/>
    <mergeCell ref="AK3:AM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05"/>
  <sheetViews>
    <sheetView zoomScalePageLayoutView="0" workbookViewId="0" topLeftCell="D8">
      <selection activeCell="A1" sqref="A1:BH37"/>
    </sheetView>
  </sheetViews>
  <sheetFormatPr defaultColWidth="9.00390625" defaultRowHeight="12.75"/>
  <cols>
    <col min="1" max="1" width="2.875" style="0" customWidth="1"/>
    <col min="2" max="2" width="10.25390625" style="0" customWidth="1"/>
    <col min="3" max="3" width="20.375" style="0" customWidth="1"/>
    <col min="5" max="20" width="3.25390625" style="0" customWidth="1"/>
    <col min="21" max="21" width="3.875" style="0" customWidth="1"/>
    <col min="22" max="22" width="4.75390625" style="0" customWidth="1"/>
    <col min="23" max="24" width="2.75390625" style="0" customWidth="1"/>
    <col min="25" max="47" width="3.25390625" style="0" customWidth="1"/>
    <col min="48" max="48" width="7.75390625" style="0" customWidth="1"/>
    <col min="49" max="49" width="5.25390625" style="0" customWidth="1"/>
    <col min="50" max="59" width="2.75390625" style="0" customWidth="1"/>
    <col min="60" max="60" width="6.75390625" style="0" customWidth="1"/>
  </cols>
  <sheetData>
    <row r="1" ht="15">
      <c r="B1" s="1" t="s">
        <v>43</v>
      </c>
    </row>
    <row r="2" spans="2:4" ht="15.75" thickBot="1">
      <c r="B2" s="1" t="s">
        <v>64</v>
      </c>
      <c r="C2" s="2"/>
      <c r="D2" s="2" t="s">
        <v>152</v>
      </c>
    </row>
    <row r="3" spans="1:60" ht="64.5" customHeight="1">
      <c r="A3" s="440" t="s">
        <v>29</v>
      </c>
      <c r="B3" s="443" t="s">
        <v>0</v>
      </c>
      <c r="C3" s="446" t="s">
        <v>44</v>
      </c>
      <c r="D3" s="449" t="s">
        <v>45</v>
      </c>
      <c r="E3" s="20" t="s">
        <v>83</v>
      </c>
      <c r="F3" s="438" t="s">
        <v>30</v>
      </c>
      <c r="G3" s="438"/>
      <c r="H3" s="438"/>
      <c r="I3" s="16" t="s">
        <v>84</v>
      </c>
      <c r="J3" s="437" t="s">
        <v>31</v>
      </c>
      <c r="K3" s="437"/>
      <c r="L3" s="437"/>
      <c r="M3" s="437"/>
      <c r="N3" s="437" t="s">
        <v>32</v>
      </c>
      <c r="O3" s="437"/>
      <c r="P3" s="437"/>
      <c r="Q3" s="437"/>
      <c r="R3" s="3" t="s">
        <v>85</v>
      </c>
      <c r="S3" s="459" t="s">
        <v>33</v>
      </c>
      <c r="T3" s="460"/>
      <c r="U3" s="461"/>
      <c r="V3" s="42" t="s">
        <v>46</v>
      </c>
      <c r="W3" s="3" t="s">
        <v>86</v>
      </c>
      <c r="X3" s="437" t="s">
        <v>34</v>
      </c>
      <c r="Y3" s="437"/>
      <c r="Z3" s="437"/>
      <c r="AA3" s="437"/>
      <c r="AB3" s="3" t="s">
        <v>87</v>
      </c>
      <c r="AC3" s="437" t="s">
        <v>35</v>
      </c>
      <c r="AD3" s="437"/>
      <c r="AE3" s="437"/>
      <c r="AF3" s="3" t="s">
        <v>88</v>
      </c>
      <c r="AG3" s="437" t="s">
        <v>36</v>
      </c>
      <c r="AH3" s="437"/>
      <c r="AI3" s="437"/>
      <c r="AJ3" s="3" t="s">
        <v>47</v>
      </c>
      <c r="AK3" s="437" t="s">
        <v>37</v>
      </c>
      <c r="AL3" s="437"/>
      <c r="AM3" s="437"/>
      <c r="AN3" s="3" t="s">
        <v>48</v>
      </c>
      <c r="AO3" s="437" t="s">
        <v>38</v>
      </c>
      <c r="AP3" s="437"/>
      <c r="AQ3" s="437"/>
      <c r="AR3" s="437"/>
      <c r="AS3" s="3" t="s">
        <v>49</v>
      </c>
      <c r="AT3" s="437" t="s">
        <v>39</v>
      </c>
      <c r="AU3" s="437"/>
      <c r="AV3" s="437"/>
      <c r="AW3" s="42" t="s">
        <v>46</v>
      </c>
      <c r="AX3" s="3" t="s">
        <v>50</v>
      </c>
      <c r="AY3" s="437" t="s">
        <v>40</v>
      </c>
      <c r="AZ3" s="437"/>
      <c r="BA3" s="437"/>
      <c r="BB3" s="437"/>
      <c r="BC3" s="437" t="s">
        <v>41</v>
      </c>
      <c r="BD3" s="437"/>
      <c r="BE3" s="437"/>
      <c r="BF3" s="437"/>
      <c r="BG3" s="43" t="s">
        <v>51</v>
      </c>
      <c r="BH3" s="431" t="s">
        <v>52</v>
      </c>
    </row>
    <row r="4" spans="1:60" ht="12.75">
      <c r="A4" s="441"/>
      <c r="B4" s="444"/>
      <c r="C4" s="447"/>
      <c r="D4" s="450"/>
      <c r="E4" s="456" t="s">
        <v>53</v>
      </c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7"/>
      <c r="AB4" s="457"/>
      <c r="AC4" s="457"/>
      <c r="AD4" s="457"/>
      <c r="AE4" s="457"/>
      <c r="AF4" s="457"/>
      <c r="AG4" s="457"/>
      <c r="AH4" s="457"/>
      <c r="AI4" s="457"/>
      <c r="AJ4" s="457"/>
      <c r="AK4" s="457"/>
      <c r="AL4" s="457"/>
      <c r="AM4" s="457"/>
      <c r="AN4" s="457"/>
      <c r="AO4" s="457"/>
      <c r="AP4" s="457"/>
      <c r="AQ4" s="457"/>
      <c r="AR4" s="457"/>
      <c r="AS4" s="457"/>
      <c r="AT4" s="457"/>
      <c r="AU4" s="457"/>
      <c r="AV4" s="457"/>
      <c r="AW4" s="457"/>
      <c r="AX4" s="457"/>
      <c r="AY4" s="457"/>
      <c r="AZ4" s="457"/>
      <c r="BA4" s="457"/>
      <c r="BB4" s="457"/>
      <c r="BC4" s="457"/>
      <c r="BD4" s="457"/>
      <c r="BE4" s="457"/>
      <c r="BF4" s="457"/>
      <c r="BG4" s="458"/>
      <c r="BH4" s="432"/>
    </row>
    <row r="5" spans="1:60" ht="12.75">
      <c r="A5" s="441"/>
      <c r="B5" s="444"/>
      <c r="C5" s="447"/>
      <c r="D5" s="450"/>
      <c r="E5" s="22">
        <v>35</v>
      </c>
      <c r="F5" s="17">
        <v>36</v>
      </c>
      <c r="G5" s="17">
        <v>37</v>
      </c>
      <c r="H5" s="17">
        <v>38</v>
      </c>
      <c r="I5" s="17">
        <v>39</v>
      </c>
      <c r="J5" s="17">
        <v>40</v>
      </c>
      <c r="K5" s="17">
        <v>41</v>
      </c>
      <c r="L5" s="17">
        <v>42</v>
      </c>
      <c r="M5" s="17">
        <v>43</v>
      </c>
      <c r="N5" s="17">
        <v>44</v>
      </c>
      <c r="O5" s="17">
        <v>45</v>
      </c>
      <c r="P5" s="17">
        <v>46</v>
      </c>
      <c r="Q5" s="17">
        <v>47</v>
      </c>
      <c r="R5" s="17">
        <v>48</v>
      </c>
      <c r="S5" s="17"/>
      <c r="T5" s="17"/>
      <c r="U5" s="17"/>
      <c r="V5" s="7"/>
      <c r="W5" s="17"/>
      <c r="X5" s="17">
        <v>1</v>
      </c>
      <c r="Y5" s="17">
        <v>2</v>
      </c>
      <c r="Z5" s="17">
        <v>3</v>
      </c>
      <c r="AA5" s="17">
        <v>4</v>
      </c>
      <c r="AB5" s="17">
        <v>5</v>
      </c>
      <c r="AC5" s="17">
        <v>6</v>
      </c>
      <c r="AD5" s="17">
        <v>7</v>
      </c>
      <c r="AE5" s="17">
        <v>8</v>
      </c>
      <c r="AF5" s="17">
        <v>9</v>
      </c>
      <c r="AG5" s="17">
        <v>10</v>
      </c>
      <c r="AH5" s="17">
        <v>11</v>
      </c>
      <c r="AI5" s="17">
        <v>12</v>
      </c>
      <c r="AJ5" s="17">
        <v>13</v>
      </c>
      <c r="AK5" s="17">
        <v>14</v>
      </c>
      <c r="AL5" s="17">
        <v>15</v>
      </c>
      <c r="AM5" s="17">
        <v>16</v>
      </c>
      <c r="AN5" s="17">
        <v>17</v>
      </c>
      <c r="AO5" s="17">
        <v>18</v>
      </c>
      <c r="AP5" s="17">
        <v>19</v>
      </c>
      <c r="AQ5" s="17">
        <v>20</v>
      </c>
      <c r="AR5" s="17">
        <v>21</v>
      </c>
      <c r="AS5" s="17">
        <v>22</v>
      </c>
      <c r="AT5" s="17">
        <v>23</v>
      </c>
      <c r="AU5" s="17">
        <v>24</v>
      </c>
      <c r="AV5" s="17">
        <v>25</v>
      </c>
      <c r="AW5" s="7"/>
      <c r="AX5" s="17">
        <v>26</v>
      </c>
      <c r="AY5" s="17">
        <v>27</v>
      </c>
      <c r="AZ5" s="17">
        <v>28</v>
      </c>
      <c r="BA5" s="17">
        <v>29</v>
      </c>
      <c r="BB5" s="17">
        <v>30</v>
      </c>
      <c r="BC5" s="17">
        <v>31</v>
      </c>
      <c r="BD5" s="17">
        <v>32</v>
      </c>
      <c r="BE5" s="17">
        <v>33</v>
      </c>
      <c r="BF5" s="17">
        <v>34</v>
      </c>
      <c r="BG5" s="18">
        <v>35</v>
      </c>
      <c r="BH5" s="432"/>
    </row>
    <row r="6" spans="1:60" ht="12.75">
      <c r="A6" s="441"/>
      <c r="B6" s="444"/>
      <c r="C6" s="447"/>
      <c r="D6" s="450"/>
      <c r="E6" s="456" t="s">
        <v>54</v>
      </c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57"/>
      <c r="X6" s="457"/>
      <c r="Y6" s="457"/>
      <c r="Z6" s="457"/>
      <c r="AA6" s="457"/>
      <c r="AB6" s="457"/>
      <c r="AC6" s="457"/>
      <c r="AD6" s="457"/>
      <c r="AE6" s="457"/>
      <c r="AF6" s="457"/>
      <c r="AG6" s="457"/>
      <c r="AH6" s="457"/>
      <c r="AI6" s="457"/>
      <c r="AJ6" s="457"/>
      <c r="AK6" s="457"/>
      <c r="AL6" s="457"/>
      <c r="AM6" s="457"/>
      <c r="AN6" s="457"/>
      <c r="AO6" s="457"/>
      <c r="AP6" s="457"/>
      <c r="AQ6" s="457"/>
      <c r="AR6" s="457"/>
      <c r="AS6" s="457"/>
      <c r="AT6" s="457"/>
      <c r="AU6" s="457"/>
      <c r="AV6" s="457"/>
      <c r="AW6" s="457"/>
      <c r="AX6" s="457"/>
      <c r="AY6" s="457"/>
      <c r="AZ6" s="457"/>
      <c r="BA6" s="457"/>
      <c r="BB6" s="457"/>
      <c r="BC6" s="457"/>
      <c r="BD6" s="457"/>
      <c r="BE6" s="457"/>
      <c r="BF6" s="457"/>
      <c r="BG6" s="458"/>
      <c r="BH6" s="432"/>
    </row>
    <row r="7" spans="1:60" ht="13.5" thickBot="1">
      <c r="A7" s="442"/>
      <c r="B7" s="445"/>
      <c r="C7" s="448"/>
      <c r="D7" s="451"/>
      <c r="E7" s="26">
        <v>1</v>
      </c>
      <c r="F7" s="8">
        <v>2</v>
      </c>
      <c r="G7" s="8">
        <v>3</v>
      </c>
      <c r="H7" s="8">
        <v>4</v>
      </c>
      <c r="I7" s="8">
        <v>5</v>
      </c>
      <c r="J7" s="8">
        <v>6</v>
      </c>
      <c r="K7" s="8">
        <v>7</v>
      </c>
      <c r="L7" s="8">
        <v>8</v>
      </c>
      <c r="M7" s="8">
        <v>9</v>
      </c>
      <c r="N7" s="8">
        <v>10</v>
      </c>
      <c r="O7" s="8">
        <v>11</v>
      </c>
      <c r="P7" s="8">
        <v>12</v>
      </c>
      <c r="Q7" s="8">
        <v>13</v>
      </c>
      <c r="R7" s="8">
        <v>14</v>
      </c>
      <c r="S7" s="8">
        <v>15</v>
      </c>
      <c r="T7" s="8">
        <v>16</v>
      </c>
      <c r="U7" s="8">
        <v>17</v>
      </c>
      <c r="V7" s="44"/>
      <c r="W7" s="8">
        <v>18</v>
      </c>
      <c r="X7" s="8">
        <v>19</v>
      </c>
      <c r="Y7" s="8">
        <v>20</v>
      </c>
      <c r="Z7" s="8">
        <v>21</v>
      </c>
      <c r="AA7" s="8">
        <v>22</v>
      </c>
      <c r="AB7" s="8">
        <v>23</v>
      </c>
      <c r="AC7" s="8">
        <v>24</v>
      </c>
      <c r="AD7" s="8">
        <v>25</v>
      </c>
      <c r="AE7" s="8">
        <v>26</v>
      </c>
      <c r="AF7" s="8">
        <v>27</v>
      </c>
      <c r="AG7" s="8">
        <v>28</v>
      </c>
      <c r="AH7" s="8">
        <v>29</v>
      </c>
      <c r="AI7" s="8">
        <v>30</v>
      </c>
      <c r="AJ7" s="8">
        <v>31</v>
      </c>
      <c r="AK7" s="8">
        <v>32</v>
      </c>
      <c r="AL7" s="8">
        <v>33</v>
      </c>
      <c r="AM7" s="8">
        <v>34</v>
      </c>
      <c r="AN7" s="8">
        <v>35</v>
      </c>
      <c r="AO7" s="8">
        <v>36</v>
      </c>
      <c r="AP7" s="8">
        <v>37</v>
      </c>
      <c r="AQ7" s="8">
        <v>38</v>
      </c>
      <c r="AR7" s="8">
        <v>39</v>
      </c>
      <c r="AS7" s="8">
        <v>40</v>
      </c>
      <c r="AT7" s="8">
        <v>41</v>
      </c>
      <c r="AU7" s="8">
        <v>42</v>
      </c>
      <c r="AV7" s="8">
        <v>43</v>
      </c>
      <c r="AW7" s="44"/>
      <c r="AX7" s="8">
        <v>44</v>
      </c>
      <c r="AY7" s="8">
        <v>45</v>
      </c>
      <c r="AZ7" s="8">
        <v>46</v>
      </c>
      <c r="BA7" s="8">
        <v>47</v>
      </c>
      <c r="BB7" s="8">
        <v>48</v>
      </c>
      <c r="BC7" s="8">
        <v>49</v>
      </c>
      <c r="BD7" s="8">
        <v>50</v>
      </c>
      <c r="BE7" s="8">
        <v>51</v>
      </c>
      <c r="BF7" s="8">
        <v>52</v>
      </c>
      <c r="BG7" s="45">
        <v>53</v>
      </c>
      <c r="BH7" s="433"/>
    </row>
    <row r="8" spans="1:60" ht="12.75" customHeight="1" thickBot="1">
      <c r="A8" s="452" t="s">
        <v>65</v>
      </c>
      <c r="B8" s="368" t="s">
        <v>161</v>
      </c>
      <c r="C8" s="294" t="s">
        <v>162</v>
      </c>
      <c r="D8" s="295" t="s">
        <v>56</v>
      </c>
      <c r="E8" s="304">
        <f>E9</f>
        <v>2</v>
      </c>
      <c r="F8" s="304">
        <f aca="true" t="shared" si="0" ref="F8:T8">F9</f>
        <v>2</v>
      </c>
      <c r="G8" s="304">
        <f t="shared" si="0"/>
        <v>2</v>
      </c>
      <c r="H8" s="304">
        <f t="shared" si="0"/>
        <v>4</v>
      </c>
      <c r="I8" s="304">
        <f t="shared" si="0"/>
        <v>2</v>
      </c>
      <c r="J8" s="304">
        <f t="shared" si="0"/>
        <v>2</v>
      </c>
      <c r="K8" s="304">
        <f t="shared" si="0"/>
        <v>2</v>
      </c>
      <c r="L8" s="304">
        <f t="shared" si="0"/>
        <v>2</v>
      </c>
      <c r="M8" s="304">
        <f t="shared" si="0"/>
        <v>4</v>
      </c>
      <c r="N8" s="304">
        <f t="shared" si="0"/>
        <v>2</v>
      </c>
      <c r="O8" s="304">
        <f t="shared" si="0"/>
        <v>2</v>
      </c>
      <c r="P8" s="304">
        <f t="shared" si="0"/>
        <v>2</v>
      </c>
      <c r="Q8" s="304">
        <f t="shared" si="0"/>
        <v>2</v>
      </c>
      <c r="R8" s="304">
        <f t="shared" si="0"/>
        <v>2</v>
      </c>
      <c r="S8" s="304">
        <f t="shared" si="0"/>
        <v>2</v>
      </c>
      <c r="T8" s="304">
        <f t="shared" si="0"/>
        <v>2</v>
      </c>
      <c r="U8" s="304"/>
      <c r="V8" s="304">
        <f>SUM(E8:T8)</f>
        <v>36</v>
      </c>
      <c r="W8" s="304"/>
      <c r="X8" s="304"/>
      <c r="Y8" s="304">
        <f>Y9</f>
        <v>0</v>
      </c>
      <c r="Z8" s="304">
        <f aca="true" t="shared" si="1" ref="Z8:BH8">Z9</f>
        <v>0</v>
      </c>
      <c r="AA8" s="304">
        <f t="shared" si="1"/>
        <v>0</v>
      </c>
      <c r="AB8" s="304">
        <f t="shared" si="1"/>
        <v>0</v>
      </c>
      <c r="AC8" s="304">
        <f t="shared" si="1"/>
        <v>0</v>
      </c>
      <c r="AD8" s="304">
        <f t="shared" si="1"/>
        <v>0</v>
      </c>
      <c r="AE8" s="304">
        <f t="shared" si="1"/>
        <v>0</v>
      </c>
      <c r="AF8" s="304">
        <f t="shared" si="1"/>
        <v>0</v>
      </c>
      <c r="AG8" s="304">
        <f t="shared" si="1"/>
        <v>0</v>
      </c>
      <c r="AH8" s="304">
        <f t="shared" si="1"/>
        <v>0</v>
      </c>
      <c r="AI8" s="304">
        <f t="shared" si="1"/>
        <v>0</v>
      </c>
      <c r="AJ8" s="304">
        <f t="shared" si="1"/>
        <v>0</v>
      </c>
      <c r="AK8" s="304">
        <f t="shared" si="1"/>
        <v>0</v>
      </c>
      <c r="AL8" s="304">
        <f t="shared" si="1"/>
        <v>0</v>
      </c>
      <c r="AM8" s="304">
        <f t="shared" si="1"/>
        <v>0</v>
      </c>
      <c r="AN8" s="304">
        <f t="shared" si="1"/>
        <v>0</v>
      </c>
      <c r="AO8" s="304">
        <f t="shared" si="1"/>
        <v>0</v>
      </c>
      <c r="AP8" s="304">
        <f>AP9</f>
        <v>0</v>
      </c>
      <c r="AQ8" s="304">
        <f>AQ9</f>
        <v>0</v>
      </c>
      <c r="AR8" s="304"/>
      <c r="AS8" s="304"/>
      <c r="AT8" s="304"/>
      <c r="AU8" s="304"/>
      <c r="AV8" s="304"/>
      <c r="AW8" s="304">
        <f t="shared" si="1"/>
        <v>0</v>
      </c>
      <c r="AX8" s="304"/>
      <c r="AY8" s="304"/>
      <c r="AZ8" s="304"/>
      <c r="BA8" s="304"/>
      <c r="BB8" s="304"/>
      <c r="BC8" s="304"/>
      <c r="BD8" s="304"/>
      <c r="BE8" s="304"/>
      <c r="BF8" s="304"/>
      <c r="BG8" s="379"/>
      <c r="BH8" s="313">
        <f t="shared" si="1"/>
        <v>36</v>
      </c>
    </row>
    <row r="9" spans="1:61" ht="13.5" thickBot="1">
      <c r="A9" s="453"/>
      <c r="B9" s="369" t="s">
        <v>176</v>
      </c>
      <c r="C9" s="267" t="s">
        <v>97</v>
      </c>
      <c r="D9" s="282" t="s">
        <v>56</v>
      </c>
      <c r="E9" s="65">
        <v>2</v>
      </c>
      <c r="F9" s="65">
        <v>2</v>
      </c>
      <c r="G9" s="65">
        <v>2</v>
      </c>
      <c r="H9" s="65">
        <v>4</v>
      </c>
      <c r="I9" s="65">
        <v>2</v>
      </c>
      <c r="J9" s="65">
        <v>2</v>
      </c>
      <c r="K9" s="65">
        <v>2</v>
      </c>
      <c r="L9" s="65">
        <v>2</v>
      </c>
      <c r="M9" s="65">
        <v>4</v>
      </c>
      <c r="N9" s="65">
        <v>2</v>
      </c>
      <c r="O9" s="65">
        <v>2</v>
      </c>
      <c r="P9" s="65">
        <v>2</v>
      </c>
      <c r="Q9" s="65">
        <v>2</v>
      </c>
      <c r="R9" s="65">
        <v>2</v>
      </c>
      <c r="S9" s="65">
        <v>2</v>
      </c>
      <c r="T9" s="65">
        <v>2</v>
      </c>
      <c r="U9" s="65"/>
      <c r="V9" s="138">
        <f>SUM(E9:T9)</f>
        <v>36</v>
      </c>
      <c r="W9" s="343"/>
      <c r="X9" s="343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5"/>
      <c r="AS9" s="345"/>
      <c r="AT9" s="345"/>
      <c r="AU9" s="345"/>
      <c r="AV9" s="346"/>
      <c r="AW9" s="347">
        <f>SUM(Y9:AQ9)</f>
        <v>0</v>
      </c>
      <c r="AX9" s="348"/>
      <c r="AY9" s="348"/>
      <c r="AZ9" s="348"/>
      <c r="BA9" s="348"/>
      <c r="BB9" s="348"/>
      <c r="BC9" s="348"/>
      <c r="BD9" s="348"/>
      <c r="BE9" s="348"/>
      <c r="BF9" s="348"/>
      <c r="BG9" s="349"/>
      <c r="BH9" s="350">
        <f>SUM(V9,AW9)</f>
        <v>36</v>
      </c>
      <c r="BI9" s="2"/>
    </row>
    <row r="10" spans="1:61" ht="25.5" customHeight="1" thickBot="1">
      <c r="A10" s="453"/>
      <c r="B10" s="370"/>
      <c r="C10" s="294" t="s">
        <v>163</v>
      </c>
      <c r="D10" s="295" t="s">
        <v>56</v>
      </c>
      <c r="E10" s="304">
        <f>SUM(E11:E13)</f>
        <v>6</v>
      </c>
      <c r="F10" s="304">
        <f aca="true" t="shared" si="2" ref="F10:BH10">SUM(F11:F13)</f>
        <v>8</v>
      </c>
      <c r="G10" s="304">
        <f t="shared" si="2"/>
        <v>6</v>
      </c>
      <c r="H10" s="304">
        <f t="shared" si="2"/>
        <v>12</v>
      </c>
      <c r="I10" s="304">
        <f t="shared" si="2"/>
        <v>6</v>
      </c>
      <c r="J10" s="304">
        <f t="shared" si="2"/>
        <v>6</v>
      </c>
      <c r="K10" s="304">
        <f t="shared" si="2"/>
        <v>10</v>
      </c>
      <c r="L10" s="304">
        <f t="shared" si="2"/>
        <v>6</v>
      </c>
      <c r="M10" s="304">
        <f t="shared" si="2"/>
        <v>10</v>
      </c>
      <c r="N10" s="304">
        <f t="shared" si="2"/>
        <v>6</v>
      </c>
      <c r="O10" s="304">
        <f t="shared" si="2"/>
        <v>6</v>
      </c>
      <c r="P10" s="304">
        <f t="shared" si="2"/>
        <v>6</v>
      </c>
      <c r="Q10" s="304">
        <f t="shared" si="2"/>
        <v>6</v>
      </c>
      <c r="R10" s="304">
        <f t="shared" si="2"/>
        <v>10</v>
      </c>
      <c r="S10" s="304">
        <f t="shared" si="2"/>
        <v>6</v>
      </c>
      <c r="T10" s="304">
        <f t="shared" si="2"/>
        <v>6</v>
      </c>
      <c r="U10" s="304"/>
      <c r="V10" s="304">
        <f t="shared" si="2"/>
        <v>116</v>
      </c>
      <c r="W10" s="304"/>
      <c r="X10" s="304"/>
      <c r="Y10" s="304">
        <f t="shared" si="2"/>
        <v>0</v>
      </c>
      <c r="Z10" s="304">
        <f t="shared" si="2"/>
        <v>0</v>
      </c>
      <c r="AA10" s="304">
        <f t="shared" si="2"/>
        <v>0</v>
      </c>
      <c r="AB10" s="304">
        <f t="shared" si="2"/>
        <v>0</v>
      </c>
      <c r="AC10" s="304">
        <f t="shared" si="2"/>
        <v>0</v>
      </c>
      <c r="AD10" s="304">
        <f t="shared" si="2"/>
        <v>0</v>
      </c>
      <c r="AE10" s="304">
        <f t="shared" si="2"/>
        <v>0</v>
      </c>
      <c r="AF10" s="304">
        <f t="shared" si="2"/>
        <v>0</v>
      </c>
      <c r="AG10" s="304">
        <f t="shared" si="2"/>
        <v>0</v>
      </c>
      <c r="AH10" s="304">
        <f t="shared" si="2"/>
        <v>0</v>
      </c>
      <c r="AI10" s="304">
        <f t="shared" si="2"/>
        <v>0</v>
      </c>
      <c r="AJ10" s="304">
        <f t="shared" si="2"/>
        <v>0</v>
      </c>
      <c r="AK10" s="304">
        <f t="shared" si="2"/>
        <v>0</v>
      </c>
      <c r="AL10" s="304">
        <f t="shared" si="2"/>
        <v>0</v>
      </c>
      <c r="AM10" s="304">
        <f t="shared" si="2"/>
        <v>0</v>
      </c>
      <c r="AN10" s="304">
        <f t="shared" si="2"/>
        <v>0</v>
      </c>
      <c r="AO10" s="304">
        <f t="shared" si="2"/>
        <v>0</v>
      </c>
      <c r="AP10" s="304">
        <f>SUM(AP11:AP13)</f>
        <v>0</v>
      </c>
      <c r="AQ10" s="304">
        <f>SUM(AQ11:AQ13)</f>
        <v>0</v>
      </c>
      <c r="AR10" s="304"/>
      <c r="AS10" s="304"/>
      <c r="AT10" s="304"/>
      <c r="AU10" s="304"/>
      <c r="AV10" s="304"/>
      <c r="AW10" s="304">
        <f t="shared" si="2"/>
        <v>0</v>
      </c>
      <c r="AX10" s="304"/>
      <c r="AY10" s="304"/>
      <c r="AZ10" s="304"/>
      <c r="BA10" s="304"/>
      <c r="BB10" s="304"/>
      <c r="BC10" s="304"/>
      <c r="BD10" s="304"/>
      <c r="BE10" s="304"/>
      <c r="BF10" s="304"/>
      <c r="BG10" s="379"/>
      <c r="BH10" s="405">
        <f t="shared" si="2"/>
        <v>116</v>
      </c>
      <c r="BI10" s="2"/>
    </row>
    <row r="11" spans="1:61" ht="12.75">
      <c r="A11" s="453"/>
      <c r="B11" s="371" t="s">
        <v>127</v>
      </c>
      <c r="C11" s="269" t="s">
        <v>126</v>
      </c>
      <c r="D11" s="156" t="s">
        <v>56</v>
      </c>
      <c r="E11" s="183">
        <v>2</v>
      </c>
      <c r="F11" s="183">
        <v>2</v>
      </c>
      <c r="G11" s="183">
        <v>2</v>
      </c>
      <c r="H11" s="183">
        <v>4</v>
      </c>
      <c r="I11" s="183">
        <v>2</v>
      </c>
      <c r="J11" s="183">
        <v>2</v>
      </c>
      <c r="K11" s="183">
        <v>4</v>
      </c>
      <c r="L11" s="183">
        <v>2</v>
      </c>
      <c r="M11" s="183">
        <v>4</v>
      </c>
      <c r="N11" s="183">
        <v>2</v>
      </c>
      <c r="O11" s="183">
        <v>2</v>
      </c>
      <c r="P11" s="183">
        <v>2</v>
      </c>
      <c r="Q11" s="183">
        <v>2</v>
      </c>
      <c r="R11" s="183">
        <v>4</v>
      </c>
      <c r="S11" s="183">
        <v>2</v>
      </c>
      <c r="T11" s="183">
        <v>2</v>
      </c>
      <c r="U11" s="183"/>
      <c r="V11" s="76">
        <f>SUM(E11:T11)</f>
        <v>40</v>
      </c>
      <c r="W11" s="182"/>
      <c r="X11" s="182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339"/>
      <c r="AS11" s="339"/>
      <c r="AT11" s="339"/>
      <c r="AU11" s="339"/>
      <c r="AV11" s="340"/>
      <c r="AW11" s="341">
        <f>SUM(Y11:AQ11)</f>
        <v>0</v>
      </c>
      <c r="AX11" s="342"/>
      <c r="AY11" s="342"/>
      <c r="AZ11" s="342"/>
      <c r="BA11" s="342"/>
      <c r="BB11" s="342"/>
      <c r="BC11" s="342"/>
      <c r="BD11" s="342"/>
      <c r="BE11" s="342"/>
      <c r="BF11" s="342"/>
      <c r="BG11" s="130"/>
      <c r="BH11" s="406">
        <f>SUM(V11,AW11)</f>
        <v>40</v>
      </c>
      <c r="BI11" s="2"/>
    </row>
    <row r="12" spans="1:61" ht="38.25">
      <c r="A12" s="453"/>
      <c r="B12" s="277" t="s">
        <v>128</v>
      </c>
      <c r="C12" s="64" t="s">
        <v>136</v>
      </c>
      <c r="D12" s="9" t="s">
        <v>56</v>
      </c>
      <c r="E12" s="47">
        <v>2</v>
      </c>
      <c r="F12" s="47">
        <v>2</v>
      </c>
      <c r="G12" s="47">
        <v>2</v>
      </c>
      <c r="H12" s="47">
        <v>4</v>
      </c>
      <c r="I12" s="47">
        <v>2</v>
      </c>
      <c r="J12" s="47">
        <v>2</v>
      </c>
      <c r="K12" s="47">
        <v>4</v>
      </c>
      <c r="L12" s="47">
        <v>2</v>
      </c>
      <c r="M12" s="47">
        <v>4</v>
      </c>
      <c r="N12" s="47">
        <v>2</v>
      </c>
      <c r="O12" s="47">
        <v>2</v>
      </c>
      <c r="P12" s="47">
        <v>2</v>
      </c>
      <c r="Q12" s="47">
        <v>2</v>
      </c>
      <c r="R12" s="47">
        <v>4</v>
      </c>
      <c r="S12" s="47">
        <v>2</v>
      </c>
      <c r="T12" s="47">
        <v>2</v>
      </c>
      <c r="U12" s="47"/>
      <c r="V12" s="50">
        <f>SUM(E12:T12)</f>
        <v>40</v>
      </c>
      <c r="W12" s="182"/>
      <c r="X12" s="182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339"/>
      <c r="AS12" s="339"/>
      <c r="AT12" s="339"/>
      <c r="AU12" s="339"/>
      <c r="AV12" s="340"/>
      <c r="AW12" s="341">
        <f>SUM(Y12:AQ12)</f>
        <v>0</v>
      </c>
      <c r="AX12" s="342"/>
      <c r="AY12" s="342"/>
      <c r="AZ12" s="342"/>
      <c r="BA12" s="342"/>
      <c r="BB12" s="342"/>
      <c r="BC12" s="342"/>
      <c r="BD12" s="342"/>
      <c r="BE12" s="342"/>
      <c r="BF12" s="342"/>
      <c r="BG12" s="130"/>
      <c r="BH12" s="406">
        <f>SUM(V12,AW12)</f>
        <v>40</v>
      </c>
      <c r="BI12" s="2"/>
    </row>
    <row r="13" spans="1:61" ht="13.5" thickBot="1">
      <c r="A13" s="453"/>
      <c r="B13" s="372" t="s">
        <v>177</v>
      </c>
      <c r="C13" s="265" t="s">
        <v>98</v>
      </c>
      <c r="D13" s="9" t="s">
        <v>56</v>
      </c>
      <c r="E13" s="65">
        <v>2</v>
      </c>
      <c r="F13" s="65">
        <v>4</v>
      </c>
      <c r="G13" s="65">
        <v>2</v>
      </c>
      <c r="H13" s="65">
        <v>4</v>
      </c>
      <c r="I13" s="65">
        <v>2</v>
      </c>
      <c r="J13" s="65">
        <v>2</v>
      </c>
      <c r="K13" s="65">
        <v>2</v>
      </c>
      <c r="L13" s="65">
        <v>2</v>
      </c>
      <c r="M13" s="65">
        <v>2</v>
      </c>
      <c r="N13" s="65">
        <v>2</v>
      </c>
      <c r="O13" s="65">
        <v>2</v>
      </c>
      <c r="P13" s="65">
        <v>2</v>
      </c>
      <c r="Q13" s="65">
        <v>2</v>
      </c>
      <c r="R13" s="65">
        <v>2</v>
      </c>
      <c r="S13" s="65">
        <v>2</v>
      </c>
      <c r="T13" s="65">
        <v>2</v>
      </c>
      <c r="U13" s="65"/>
      <c r="V13" s="138">
        <f>SUM(E13:T13)</f>
        <v>36</v>
      </c>
      <c r="W13" s="343"/>
      <c r="X13" s="343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5"/>
      <c r="AS13" s="345"/>
      <c r="AT13" s="345"/>
      <c r="AU13" s="345"/>
      <c r="AV13" s="346"/>
      <c r="AW13" s="347">
        <f>SUM(Y13:AQ13)</f>
        <v>0</v>
      </c>
      <c r="AX13" s="348"/>
      <c r="AY13" s="348"/>
      <c r="AZ13" s="348"/>
      <c r="BA13" s="348"/>
      <c r="BB13" s="348"/>
      <c r="BC13" s="348"/>
      <c r="BD13" s="348"/>
      <c r="BE13" s="348"/>
      <c r="BF13" s="348"/>
      <c r="BG13" s="349"/>
      <c r="BH13" s="407">
        <f>SUM(V13,AW13)</f>
        <v>36</v>
      </c>
      <c r="BI13" s="2"/>
    </row>
    <row r="14" spans="1:60" ht="22.5" customHeight="1" thickBot="1">
      <c r="A14" s="453"/>
      <c r="B14" s="368" t="s">
        <v>1</v>
      </c>
      <c r="C14" s="294" t="s">
        <v>55</v>
      </c>
      <c r="D14" s="295" t="s">
        <v>56</v>
      </c>
      <c r="E14" s="312">
        <f>SUM(E15:E17)</f>
        <v>4</v>
      </c>
      <c r="F14" s="255">
        <f aca="true" t="shared" si="3" ref="F14:BH14">SUM(F15:F17)</f>
        <v>4</v>
      </c>
      <c r="G14" s="255">
        <f t="shared" si="3"/>
        <v>4</v>
      </c>
      <c r="H14" s="255">
        <f t="shared" si="3"/>
        <v>4</v>
      </c>
      <c r="I14" s="255">
        <f t="shared" si="3"/>
        <v>4</v>
      </c>
      <c r="J14" s="255">
        <f t="shared" si="3"/>
        <v>4</v>
      </c>
      <c r="K14" s="255">
        <f t="shared" si="3"/>
        <v>4</v>
      </c>
      <c r="L14" s="255">
        <f t="shared" si="3"/>
        <v>4</v>
      </c>
      <c r="M14" s="255">
        <f t="shared" si="3"/>
        <v>4</v>
      </c>
      <c r="N14" s="255">
        <f t="shared" si="3"/>
        <v>4</v>
      </c>
      <c r="O14" s="255">
        <f t="shared" si="3"/>
        <v>4</v>
      </c>
      <c r="P14" s="255">
        <f t="shared" si="3"/>
        <v>4</v>
      </c>
      <c r="Q14" s="255">
        <f t="shared" si="3"/>
        <v>4</v>
      </c>
      <c r="R14" s="255">
        <f t="shared" si="3"/>
        <v>4</v>
      </c>
      <c r="S14" s="255">
        <f t="shared" si="3"/>
        <v>4</v>
      </c>
      <c r="T14" s="255">
        <f t="shared" si="3"/>
        <v>6</v>
      </c>
      <c r="U14" s="255"/>
      <c r="V14" s="255">
        <f t="shared" si="3"/>
        <v>66</v>
      </c>
      <c r="W14" s="255"/>
      <c r="X14" s="255"/>
      <c r="Y14" s="255">
        <f t="shared" si="3"/>
        <v>6</v>
      </c>
      <c r="Z14" s="255">
        <f t="shared" si="3"/>
        <v>6</v>
      </c>
      <c r="AA14" s="255">
        <f t="shared" si="3"/>
        <v>6</v>
      </c>
      <c r="AB14" s="255">
        <f t="shared" si="3"/>
        <v>8</v>
      </c>
      <c r="AC14" s="255">
        <f t="shared" si="3"/>
        <v>6</v>
      </c>
      <c r="AD14" s="255">
        <f t="shared" si="3"/>
        <v>8</v>
      </c>
      <c r="AE14" s="255">
        <f t="shared" si="3"/>
        <v>6</v>
      </c>
      <c r="AF14" s="255">
        <f t="shared" si="3"/>
        <v>6</v>
      </c>
      <c r="AG14" s="255">
        <f t="shared" si="3"/>
        <v>6</v>
      </c>
      <c r="AH14" s="255">
        <f t="shared" si="3"/>
        <v>8</v>
      </c>
      <c r="AI14" s="255">
        <f t="shared" si="3"/>
        <v>6</v>
      </c>
      <c r="AJ14" s="255">
        <f t="shared" si="3"/>
        <v>8</v>
      </c>
      <c r="AK14" s="255">
        <f t="shared" si="3"/>
        <v>6</v>
      </c>
      <c r="AL14" s="255">
        <f t="shared" si="3"/>
        <v>6</v>
      </c>
      <c r="AM14" s="255">
        <f t="shared" si="3"/>
        <v>8</v>
      </c>
      <c r="AN14" s="255">
        <f t="shared" si="3"/>
        <v>6</v>
      </c>
      <c r="AO14" s="255">
        <f t="shared" si="3"/>
        <v>6</v>
      </c>
      <c r="AP14" s="255">
        <f t="shared" si="3"/>
        <v>4</v>
      </c>
      <c r="AQ14" s="255">
        <f t="shared" si="3"/>
        <v>4</v>
      </c>
      <c r="AR14" s="255"/>
      <c r="AS14" s="255"/>
      <c r="AT14" s="255"/>
      <c r="AU14" s="255"/>
      <c r="AV14" s="255"/>
      <c r="AW14" s="255">
        <f t="shared" si="3"/>
        <v>120</v>
      </c>
      <c r="AX14" s="255"/>
      <c r="AY14" s="255"/>
      <c r="AZ14" s="255"/>
      <c r="BA14" s="255"/>
      <c r="BB14" s="255"/>
      <c r="BC14" s="255"/>
      <c r="BD14" s="255"/>
      <c r="BE14" s="255"/>
      <c r="BF14" s="255"/>
      <c r="BG14" s="380"/>
      <c r="BH14" s="405">
        <f t="shared" si="3"/>
        <v>186</v>
      </c>
    </row>
    <row r="15" spans="1:60" ht="19.5" customHeight="1">
      <c r="A15" s="453"/>
      <c r="B15" s="275" t="s">
        <v>2</v>
      </c>
      <c r="C15" s="155" t="s">
        <v>3</v>
      </c>
      <c r="D15" s="156" t="s">
        <v>56</v>
      </c>
      <c r="E15" s="183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76">
        <f>SUM(E15:U15)</f>
        <v>0</v>
      </c>
      <c r="W15" s="180"/>
      <c r="X15" s="180"/>
      <c r="Y15" s="177">
        <v>2</v>
      </c>
      <c r="Z15" s="177">
        <v>2</v>
      </c>
      <c r="AA15" s="177">
        <v>2</v>
      </c>
      <c r="AB15" s="177">
        <v>4</v>
      </c>
      <c r="AC15" s="177">
        <v>2</v>
      </c>
      <c r="AD15" s="177">
        <v>4</v>
      </c>
      <c r="AE15" s="177">
        <v>2</v>
      </c>
      <c r="AF15" s="177">
        <v>2</v>
      </c>
      <c r="AG15" s="177">
        <v>2</v>
      </c>
      <c r="AH15" s="177">
        <v>4</v>
      </c>
      <c r="AI15" s="177">
        <v>2</v>
      </c>
      <c r="AJ15" s="177">
        <v>4</v>
      </c>
      <c r="AK15" s="177">
        <v>2</v>
      </c>
      <c r="AL15" s="177">
        <v>2</v>
      </c>
      <c r="AM15" s="177">
        <v>4</v>
      </c>
      <c r="AN15" s="177">
        <v>2</v>
      </c>
      <c r="AO15" s="177">
        <v>2</v>
      </c>
      <c r="AP15" s="177">
        <v>2</v>
      </c>
      <c r="AQ15" s="177">
        <v>2</v>
      </c>
      <c r="AR15" s="181"/>
      <c r="AS15" s="181"/>
      <c r="AT15" s="181"/>
      <c r="AU15" s="181"/>
      <c r="AV15" s="53"/>
      <c r="AW15" s="253">
        <f aca="true" t="shared" si="4" ref="AW15:AW27">SUM(Y15:AU15)</f>
        <v>48</v>
      </c>
      <c r="AX15" s="182"/>
      <c r="AY15" s="182"/>
      <c r="AZ15" s="182"/>
      <c r="BA15" s="182"/>
      <c r="BB15" s="182"/>
      <c r="BC15" s="182"/>
      <c r="BD15" s="182"/>
      <c r="BE15" s="182"/>
      <c r="BF15" s="182"/>
      <c r="BG15" s="185"/>
      <c r="BH15" s="408">
        <f>SUM(E15:T15,Y15:AU15)</f>
        <v>48</v>
      </c>
    </row>
    <row r="16" spans="1:60" ht="16.5" customHeight="1">
      <c r="A16" s="453"/>
      <c r="B16" s="276" t="s">
        <v>4</v>
      </c>
      <c r="C16" s="64" t="s">
        <v>178</v>
      </c>
      <c r="D16" s="9" t="s">
        <v>56</v>
      </c>
      <c r="E16" s="47">
        <v>2</v>
      </c>
      <c r="F16" s="48">
        <v>2</v>
      </c>
      <c r="G16" s="48">
        <v>2</v>
      </c>
      <c r="H16" s="48">
        <v>2</v>
      </c>
      <c r="I16" s="48">
        <v>2</v>
      </c>
      <c r="J16" s="48">
        <v>2</v>
      </c>
      <c r="K16" s="48">
        <v>2</v>
      </c>
      <c r="L16" s="48">
        <v>2</v>
      </c>
      <c r="M16" s="48">
        <v>2</v>
      </c>
      <c r="N16" s="48">
        <v>2</v>
      </c>
      <c r="O16" s="48">
        <v>2</v>
      </c>
      <c r="P16" s="48">
        <v>2</v>
      </c>
      <c r="Q16" s="48">
        <v>2</v>
      </c>
      <c r="R16" s="48">
        <v>2</v>
      </c>
      <c r="S16" s="48">
        <v>2</v>
      </c>
      <c r="T16" s="48">
        <v>4</v>
      </c>
      <c r="U16" s="48"/>
      <c r="V16" s="50">
        <f>SUM(E16:T16)</f>
        <v>34</v>
      </c>
      <c r="W16" s="52"/>
      <c r="X16" s="52"/>
      <c r="Y16" s="184">
        <v>2</v>
      </c>
      <c r="Z16" s="48">
        <v>2</v>
      </c>
      <c r="AA16" s="48">
        <v>2</v>
      </c>
      <c r="AB16" s="48">
        <v>2</v>
      </c>
      <c r="AC16" s="48">
        <v>2</v>
      </c>
      <c r="AD16" s="48">
        <v>2</v>
      </c>
      <c r="AE16" s="48">
        <v>2</v>
      </c>
      <c r="AF16" s="48">
        <v>2</v>
      </c>
      <c r="AG16" s="48">
        <v>2</v>
      </c>
      <c r="AH16" s="48">
        <v>2</v>
      </c>
      <c r="AI16" s="48">
        <v>2</v>
      </c>
      <c r="AJ16" s="48">
        <v>2</v>
      </c>
      <c r="AK16" s="48">
        <v>2</v>
      </c>
      <c r="AL16" s="48">
        <v>2</v>
      </c>
      <c r="AM16" s="48">
        <v>2</v>
      </c>
      <c r="AN16" s="48">
        <v>2</v>
      </c>
      <c r="AO16" s="48">
        <v>2</v>
      </c>
      <c r="AP16" s="48">
        <v>2</v>
      </c>
      <c r="AQ16" s="48">
        <v>0</v>
      </c>
      <c r="AR16" s="51"/>
      <c r="AS16" s="51"/>
      <c r="AT16" s="51"/>
      <c r="AU16" s="51"/>
      <c r="AV16" s="49"/>
      <c r="AW16" s="129">
        <f>SUM(Y16:AQ16)</f>
        <v>36</v>
      </c>
      <c r="AX16" s="46"/>
      <c r="AY16" s="46"/>
      <c r="AZ16" s="46"/>
      <c r="BA16" s="46"/>
      <c r="BB16" s="46"/>
      <c r="BC16" s="46"/>
      <c r="BD16" s="46"/>
      <c r="BE16" s="46"/>
      <c r="BF16" s="46"/>
      <c r="BG16" s="186"/>
      <c r="BH16" s="409">
        <f>SUM(V16,AW16)</f>
        <v>70</v>
      </c>
    </row>
    <row r="17" spans="1:60" ht="13.5" customHeight="1" thickBot="1">
      <c r="A17" s="453"/>
      <c r="B17" s="373" t="s">
        <v>6</v>
      </c>
      <c r="C17" s="121" t="s">
        <v>7</v>
      </c>
      <c r="D17" s="62" t="s">
        <v>56</v>
      </c>
      <c r="E17" s="65">
        <v>2</v>
      </c>
      <c r="F17" s="61">
        <v>2</v>
      </c>
      <c r="G17" s="61">
        <v>2</v>
      </c>
      <c r="H17" s="61">
        <v>2</v>
      </c>
      <c r="I17" s="61">
        <v>2</v>
      </c>
      <c r="J17" s="61">
        <v>2</v>
      </c>
      <c r="K17" s="61">
        <v>2</v>
      </c>
      <c r="L17" s="61">
        <v>2</v>
      </c>
      <c r="M17" s="61">
        <v>2</v>
      </c>
      <c r="N17" s="61">
        <v>2</v>
      </c>
      <c r="O17" s="61">
        <v>2</v>
      </c>
      <c r="P17" s="61">
        <v>2</v>
      </c>
      <c r="Q17" s="61">
        <v>2</v>
      </c>
      <c r="R17" s="61">
        <v>2</v>
      </c>
      <c r="S17" s="61">
        <v>2</v>
      </c>
      <c r="T17" s="61">
        <v>2</v>
      </c>
      <c r="U17" s="61"/>
      <c r="V17" s="138">
        <f>SUM(E17:T17)</f>
        <v>32</v>
      </c>
      <c r="W17" s="178"/>
      <c r="X17" s="178"/>
      <c r="Y17" s="352">
        <v>2</v>
      </c>
      <c r="Z17" s="61">
        <v>2</v>
      </c>
      <c r="AA17" s="61">
        <v>2</v>
      </c>
      <c r="AB17" s="61">
        <v>2</v>
      </c>
      <c r="AC17" s="61">
        <v>2</v>
      </c>
      <c r="AD17" s="61">
        <v>2</v>
      </c>
      <c r="AE17" s="61">
        <v>2</v>
      </c>
      <c r="AF17" s="61">
        <v>2</v>
      </c>
      <c r="AG17" s="61">
        <v>2</v>
      </c>
      <c r="AH17" s="61">
        <v>2</v>
      </c>
      <c r="AI17" s="61">
        <v>2</v>
      </c>
      <c r="AJ17" s="61">
        <v>2</v>
      </c>
      <c r="AK17" s="61">
        <v>2</v>
      </c>
      <c r="AL17" s="61">
        <v>2</v>
      </c>
      <c r="AM17" s="61">
        <v>2</v>
      </c>
      <c r="AN17" s="61">
        <v>2</v>
      </c>
      <c r="AO17" s="61">
        <v>2</v>
      </c>
      <c r="AP17" s="61">
        <v>0</v>
      </c>
      <c r="AQ17" s="61">
        <v>2</v>
      </c>
      <c r="AR17" s="197"/>
      <c r="AS17" s="197"/>
      <c r="AT17" s="197"/>
      <c r="AU17" s="197"/>
      <c r="AV17" s="55"/>
      <c r="AW17" s="353">
        <f>SUM(Y17:AU17)</f>
        <v>36</v>
      </c>
      <c r="AX17" s="179"/>
      <c r="AY17" s="179"/>
      <c r="AZ17" s="179"/>
      <c r="BA17" s="179"/>
      <c r="BB17" s="179"/>
      <c r="BC17" s="179"/>
      <c r="BD17" s="179"/>
      <c r="BE17" s="179"/>
      <c r="BF17" s="179"/>
      <c r="BG17" s="354"/>
      <c r="BH17" s="410">
        <f>SUM(E17:T17,Y17:AU17)</f>
        <v>68</v>
      </c>
    </row>
    <row r="18" spans="1:60" ht="26.25" customHeight="1" thickBot="1">
      <c r="A18" s="453"/>
      <c r="B18" s="368" t="s">
        <v>8</v>
      </c>
      <c r="C18" s="303" t="s">
        <v>9</v>
      </c>
      <c r="D18" s="295" t="s">
        <v>56</v>
      </c>
      <c r="E18" s="312">
        <f>SUM(E19:E20)</f>
        <v>4</v>
      </c>
      <c r="F18" s="255">
        <f aca="true" t="shared" si="5" ref="F18:BH18">SUM(F19:F20)</f>
        <v>4</v>
      </c>
      <c r="G18" s="255">
        <f t="shared" si="5"/>
        <v>4</v>
      </c>
      <c r="H18" s="255">
        <f t="shared" si="5"/>
        <v>4</v>
      </c>
      <c r="I18" s="255">
        <f t="shared" si="5"/>
        <v>4</v>
      </c>
      <c r="J18" s="255">
        <f t="shared" si="5"/>
        <v>4</v>
      </c>
      <c r="K18" s="255">
        <f t="shared" si="5"/>
        <v>4</v>
      </c>
      <c r="L18" s="255">
        <f t="shared" si="5"/>
        <v>4</v>
      </c>
      <c r="M18" s="255">
        <f t="shared" si="5"/>
        <v>4</v>
      </c>
      <c r="N18" s="255">
        <f t="shared" si="5"/>
        <v>4</v>
      </c>
      <c r="O18" s="255">
        <f t="shared" si="5"/>
        <v>4</v>
      </c>
      <c r="P18" s="255">
        <f t="shared" si="5"/>
        <v>4</v>
      </c>
      <c r="Q18" s="255">
        <f t="shared" si="5"/>
        <v>4</v>
      </c>
      <c r="R18" s="255">
        <f t="shared" si="5"/>
        <v>4</v>
      </c>
      <c r="S18" s="255">
        <f t="shared" si="5"/>
        <v>4</v>
      </c>
      <c r="T18" s="255">
        <f t="shared" si="5"/>
        <v>4</v>
      </c>
      <c r="U18" s="255"/>
      <c r="V18" s="255">
        <f t="shared" si="5"/>
        <v>64</v>
      </c>
      <c r="W18" s="255"/>
      <c r="X18" s="255"/>
      <c r="Y18" s="255">
        <f t="shared" si="5"/>
        <v>2</v>
      </c>
      <c r="Z18" s="255">
        <f t="shared" si="5"/>
        <v>4</v>
      </c>
      <c r="AA18" s="255">
        <f t="shared" si="5"/>
        <v>2</v>
      </c>
      <c r="AB18" s="255">
        <f t="shared" si="5"/>
        <v>2</v>
      </c>
      <c r="AC18" s="255">
        <f t="shared" si="5"/>
        <v>2</v>
      </c>
      <c r="AD18" s="255">
        <f t="shared" si="5"/>
        <v>2</v>
      </c>
      <c r="AE18" s="255">
        <f t="shared" si="5"/>
        <v>4</v>
      </c>
      <c r="AF18" s="255">
        <f t="shared" si="5"/>
        <v>2</v>
      </c>
      <c r="AG18" s="255">
        <f t="shared" si="5"/>
        <v>2</v>
      </c>
      <c r="AH18" s="255">
        <f t="shared" si="5"/>
        <v>2</v>
      </c>
      <c r="AI18" s="255">
        <f t="shared" si="5"/>
        <v>2</v>
      </c>
      <c r="AJ18" s="255">
        <f t="shared" si="5"/>
        <v>2</v>
      </c>
      <c r="AK18" s="255">
        <f t="shared" si="5"/>
        <v>2</v>
      </c>
      <c r="AL18" s="255">
        <f t="shared" si="5"/>
        <v>4</v>
      </c>
      <c r="AM18" s="255">
        <f t="shared" si="5"/>
        <v>2</v>
      </c>
      <c r="AN18" s="255">
        <f t="shared" si="5"/>
        <v>4</v>
      </c>
      <c r="AO18" s="255">
        <f t="shared" si="5"/>
        <v>4</v>
      </c>
      <c r="AP18" s="255">
        <f t="shared" si="5"/>
        <v>2</v>
      </c>
      <c r="AQ18" s="255">
        <f t="shared" si="5"/>
        <v>2</v>
      </c>
      <c r="AR18" s="255"/>
      <c r="AS18" s="255"/>
      <c r="AT18" s="255"/>
      <c r="AU18" s="255"/>
      <c r="AV18" s="255"/>
      <c r="AW18" s="255">
        <f t="shared" si="5"/>
        <v>48</v>
      </c>
      <c r="AX18" s="255"/>
      <c r="AY18" s="255"/>
      <c r="AZ18" s="255"/>
      <c r="BA18" s="255"/>
      <c r="BB18" s="255"/>
      <c r="BC18" s="255"/>
      <c r="BD18" s="255"/>
      <c r="BE18" s="255"/>
      <c r="BF18" s="255"/>
      <c r="BG18" s="380"/>
      <c r="BH18" s="405">
        <f t="shared" si="5"/>
        <v>112</v>
      </c>
    </row>
    <row r="19" spans="1:60" ht="16.5" customHeight="1">
      <c r="A19" s="453"/>
      <c r="B19" s="275" t="s">
        <v>179</v>
      </c>
      <c r="C19" s="155" t="s">
        <v>10</v>
      </c>
      <c r="D19" s="156" t="s">
        <v>56</v>
      </c>
      <c r="E19" s="183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351"/>
      <c r="V19" s="76">
        <f>SUM(E19:T19)</f>
        <v>0</v>
      </c>
      <c r="W19" s="180"/>
      <c r="X19" s="180"/>
      <c r="Y19" s="177">
        <v>2</v>
      </c>
      <c r="Z19" s="177">
        <v>4</v>
      </c>
      <c r="AA19" s="177">
        <v>2</v>
      </c>
      <c r="AB19" s="177">
        <v>2</v>
      </c>
      <c r="AC19" s="177">
        <v>2</v>
      </c>
      <c r="AD19" s="177">
        <v>2</v>
      </c>
      <c r="AE19" s="177">
        <v>4</v>
      </c>
      <c r="AF19" s="177">
        <v>2</v>
      </c>
      <c r="AG19" s="177">
        <v>2</v>
      </c>
      <c r="AH19" s="177">
        <v>2</v>
      </c>
      <c r="AI19" s="177">
        <v>2</v>
      </c>
      <c r="AJ19" s="177">
        <v>2</v>
      </c>
      <c r="AK19" s="177">
        <v>2</v>
      </c>
      <c r="AL19" s="177">
        <v>4</v>
      </c>
      <c r="AM19" s="177">
        <v>2</v>
      </c>
      <c r="AN19" s="177">
        <v>4</v>
      </c>
      <c r="AO19" s="177">
        <v>4</v>
      </c>
      <c r="AP19" s="177">
        <v>2</v>
      </c>
      <c r="AQ19" s="177">
        <v>2</v>
      </c>
      <c r="AR19" s="181"/>
      <c r="AS19" s="181"/>
      <c r="AT19" s="181"/>
      <c r="AU19" s="181"/>
      <c r="AV19" s="53"/>
      <c r="AW19" s="253">
        <f t="shared" si="4"/>
        <v>48</v>
      </c>
      <c r="AX19" s="182"/>
      <c r="AY19" s="182"/>
      <c r="AZ19" s="182"/>
      <c r="BA19" s="182"/>
      <c r="BB19" s="182"/>
      <c r="BC19" s="182"/>
      <c r="BD19" s="182"/>
      <c r="BE19" s="182"/>
      <c r="BF19" s="182"/>
      <c r="BG19" s="185"/>
      <c r="BH19" s="408">
        <f>SUM(E19:T19,Y19:AU19)</f>
        <v>48</v>
      </c>
    </row>
    <row r="20" spans="1:60" ht="18" customHeight="1" thickBot="1">
      <c r="A20" s="453"/>
      <c r="B20" s="276" t="s">
        <v>11</v>
      </c>
      <c r="C20" s="64" t="s">
        <v>180</v>
      </c>
      <c r="D20" s="300" t="s">
        <v>56</v>
      </c>
      <c r="E20" s="355">
        <v>4</v>
      </c>
      <c r="F20" s="356">
        <v>4</v>
      </c>
      <c r="G20" s="356">
        <v>4</v>
      </c>
      <c r="H20" s="356">
        <v>4</v>
      </c>
      <c r="I20" s="356">
        <v>4</v>
      </c>
      <c r="J20" s="356">
        <v>4</v>
      </c>
      <c r="K20" s="356">
        <v>4</v>
      </c>
      <c r="L20" s="356">
        <v>4</v>
      </c>
      <c r="M20" s="356">
        <v>4</v>
      </c>
      <c r="N20" s="356">
        <v>4</v>
      </c>
      <c r="O20" s="356">
        <v>4</v>
      </c>
      <c r="P20" s="356">
        <v>4</v>
      </c>
      <c r="Q20" s="356">
        <v>4</v>
      </c>
      <c r="R20" s="356">
        <v>4</v>
      </c>
      <c r="S20" s="356">
        <v>4</v>
      </c>
      <c r="T20" s="356">
        <v>4</v>
      </c>
      <c r="U20" s="357"/>
      <c r="V20" s="138">
        <f>SUM(E20:U20)</f>
        <v>64</v>
      </c>
      <c r="W20" s="178"/>
      <c r="X20" s="178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197"/>
      <c r="AS20" s="197"/>
      <c r="AT20" s="197"/>
      <c r="AU20" s="197"/>
      <c r="AV20" s="55"/>
      <c r="AW20" s="353">
        <f>SUM(Y20:AQ20)</f>
        <v>0</v>
      </c>
      <c r="AX20" s="179"/>
      <c r="AY20" s="179"/>
      <c r="AZ20" s="179"/>
      <c r="BA20" s="179"/>
      <c r="BB20" s="179"/>
      <c r="BC20" s="179"/>
      <c r="BD20" s="179"/>
      <c r="BE20" s="179"/>
      <c r="BF20" s="179"/>
      <c r="BG20" s="354"/>
      <c r="BH20" s="410">
        <f>SUM(E20:T20,Y20:AU20)</f>
        <v>64</v>
      </c>
    </row>
    <row r="21" spans="1:60" ht="23.25" customHeight="1" thickBot="1">
      <c r="A21" s="453"/>
      <c r="B21" s="368" t="s">
        <v>181</v>
      </c>
      <c r="C21" s="294" t="s">
        <v>134</v>
      </c>
      <c r="D21" s="295" t="s">
        <v>56</v>
      </c>
      <c r="E21" s="304">
        <f>SUM(E22:E27)</f>
        <v>14</v>
      </c>
      <c r="F21" s="304">
        <f aca="true" t="shared" si="6" ref="F21:BH21">SUM(F22:F27)</f>
        <v>12</v>
      </c>
      <c r="G21" s="304">
        <f t="shared" si="6"/>
        <v>14</v>
      </c>
      <c r="H21" s="304">
        <f t="shared" si="6"/>
        <v>6</v>
      </c>
      <c r="I21" s="304">
        <f t="shared" si="6"/>
        <v>14</v>
      </c>
      <c r="J21" s="304">
        <f t="shared" si="6"/>
        <v>12</v>
      </c>
      <c r="K21" s="304">
        <f t="shared" si="6"/>
        <v>10</v>
      </c>
      <c r="L21" s="304">
        <f t="shared" si="6"/>
        <v>12</v>
      </c>
      <c r="M21" s="304">
        <f t="shared" si="6"/>
        <v>8</v>
      </c>
      <c r="N21" s="304">
        <f t="shared" si="6"/>
        <v>12</v>
      </c>
      <c r="O21" s="304">
        <f t="shared" si="6"/>
        <v>14</v>
      </c>
      <c r="P21" s="304">
        <f t="shared" si="6"/>
        <v>10</v>
      </c>
      <c r="Q21" s="304">
        <f t="shared" si="6"/>
        <v>14</v>
      </c>
      <c r="R21" s="304">
        <f t="shared" si="6"/>
        <v>10</v>
      </c>
      <c r="S21" s="304">
        <f t="shared" si="6"/>
        <v>14</v>
      </c>
      <c r="T21" s="304">
        <f t="shared" si="6"/>
        <v>12</v>
      </c>
      <c r="U21" s="304"/>
      <c r="V21" s="304">
        <f t="shared" si="6"/>
        <v>188</v>
      </c>
      <c r="W21" s="304"/>
      <c r="X21" s="304"/>
      <c r="Y21" s="304">
        <f t="shared" si="6"/>
        <v>12</v>
      </c>
      <c r="Z21" s="304">
        <f t="shared" si="6"/>
        <v>10</v>
      </c>
      <c r="AA21" s="304">
        <f t="shared" si="6"/>
        <v>10</v>
      </c>
      <c r="AB21" s="304">
        <f t="shared" si="6"/>
        <v>8</v>
      </c>
      <c r="AC21" s="304">
        <f t="shared" si="6"/>
        <v>12</v>
      </c>
      <c r="AD21" s="304">
        <f t="shared" si="6"/>
        <v>10</v>
      </c>
      <c r="AE21" s="304">
        <f t="shared" si="6"/>
        <v>8</v>
      </c>
      <c r="AF21" s="304">
        <f t="shared" si="6"/>
        <v>10</v>
      </c>
      <c r="AG21" s="304">
        <f t="shared" si="6"/>
        <v>10</v>
      </c>
      <c r="AH21" s="304">
        <f t="shared" si="6"/>
        <v>10</v>
      </c>
      <c r="AI21" s="304">
        <f t="shared" si="6"/>
        <v>10</v>
      </c>
      <c r="AJ21" s="304">
        <f t="shared" si="6"/>
        <v>10</v>
      </c>
      <c r="AK21" s="304">
        <f t="shared" si="6"/>
        <v>10</v>
      </c>
      <c r="AL21" s="304">
        <f t="shared" si="6"/>
        <v>10</v>
      </c>
      <c r="AM21" s="304">
        <f t="shared" si="6"/>
        <v>12</v>
      </c>
      <c r="AN21" s="304">
        <f t="shared" si="6"/>
        <v>10</v>
      </c>
      <c r="AO21" s="304">
        <f t="shared" si="6"/>
        <v>10</v>
      </c>
      <c r="AP21" s="304">
        <f t="shared" si="6"/>
        <v>12</v>
      </c>
      <c r="AQ21" s="304">
        <f t="shared" si="6"/>
        <v>10</v>
      </c>
      <c r="AR21" s="304"/>
      <c r="AS21" s="304"/>
      <c r="AT21" s="304"/>
      <c r="AU21" s="304"/>
      <c r="AV21" s="304"/>
      <c r="AW21" s="304">
        <f t="shared" si="6"/>
        <v>194</v>
      </c>
      <c r="AX21" s="304"/>
      <c r="AY21" s="304"/>
      <c r="AZ21" s="304"/>
      <c r="BA21" s="304"/>
      <c r="BB21" s="304"/>
      <c r="BC21" s="304"/>
      <c r="BD21" s="304"/>
      <c r="BE21" s="304"/>
      <c r="BF21" s="304"/>
      <c r="BG21" s="379"/>
      <c r="BH21" s="405">
        <f t="shared" si="6"/>
        <v>382</v>
      </c>
    </row>
    <row r="22" spans="1:60" ht="20.25" customHeight="1">
      <c r="A22" s="453"/>
      <c r="B22" s="275" t="s">
        <v>13</v>
      </c>
      <c r="C22" s="155" t="s">
        <v>135</v>
      </c>
      <c r="D22" s="156" t="s">
        <v>56</v>
      </c>
      <c r="E22" s="183">
        <v>4</v>
      </c>
      <c r="F22" s="183">
        <v>2</v>
      </c>
      <c r="G22" s="183">
        <v>4</v>
      </c>
      <c r="H22" s="183">
        <v>2</v>
      </c>
      <c r="I22" s="183">
        <v>4</v>
      </c>
      <c r="J22" s="183">
        <v>2</v>
      </c>
      <c r="K22" s="183">
        <v>4</v>
      </c>
      <c r="L22" s="183">
        <v>2</v>
      </c>
      <c r="M22" s="183">
        <v>2</v>
      </c>
      <c r="N22" s="183">
        <v>2</v>
      </c>
      <c r="O22" s="183">
        <v>4</v>
      </c>
      <c r="P22" s="183">
        <v>4</v>
      </c>
      <c r="Q22" s="183">
        <v>4</v>
      </c>
      <c r="R22" s="183">
        <v>2</v>
      </c>
      <c r="S22" s="183">
        <v>4</v>
      </c>
      <c r="T22" s="183">
        <v>2</v>
      </c>
      <c r="U22" s="194"/>
      <c r="V22" s="76">
        <f>SUM(E22:U22)</f>
        <v>48</v>
      </c>
      <c r="W22" s="358"/>
      <c r="X22" s="358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81"/>
      <c r="AS22" s="181"/>
      <c r="AT22" s="181"/>
      <c r="AU22" s="181"/>
      <c r="AV22" s="53"/>
      <c r="AW22" s="129">
        <f t="shared" si="4"/>
        <v>0</v>
      </c>
      <c r="AX22" s="358"/>
      <c r="AY22" s="358"/>
      <c r="AZ22" s="358"/>
      <c r="BA22" s="358"/>
      <c r="BB22" s="358"/>
      <c r="BC22" s="358"/>
      <c r="BD22" s="358"/>
      <c r="BE22" s="358"/>
      <c r="BF22" s="358"/>
      <c r="BG22" s="361"/>
      <c r="BH22" s="408">
        <f>SUM(E22:T22,Y22:AU22)</f>
        <v>48</v>
      </c>
    </row>
    <row r="23" spans="1:60" ht="18.75" customHeight="1">
      <c r="A23" s="453"/>
      <c r="B23" s="276" t="s">
        <v>106</v>
      </c>
      <c r="C23" s="64" t="s">
        <v>138</v>
      </c>
      <c r="D23" s="9" t="s">
        <v>56</v>
      </c>
      <c r="E23" s="47">
        <v>4</v>
      </c>
      <c r="F23" s="48">
        <v>4</v>
      </c>
      <c r="G23" s="48">
        <v>4</v>
      </c>
      <c r="H23" s="48">
        <v>2</v>
      </c>
      <c r="I23" s="48">
        <v>2</v>
      </c>
      <c r="J23" s="48">
        <v>4</v>
      </c>
      <c r="K23" s="48">
        <v>2</v>
      </c>
      <c r="L23" s="48">
        <v>2</v>
      </c>
      <c r="M23" s="48">
        <v>2</v>
      </c>
      <c r="N23" s="48">
        <v>2</v>
      </c>
      <c r="O23" s="48">
        <v>4</v>
      </c>
      <c r="P23" s="48">
        <v>2</v>
      </c>
      <c r="Q23" s="48">
        <v>4</v>
      </c>
      <c r="R23" s="48">
        <v>2</v>
      </c>
      <c r="S23" s="48">
        <v>2</v>
      </c>
      <c r="T23" s="48">
        <v>4</v>
      </c>
      <c r="U23" s="193"/>
      <c r="V23" s="50">
        <f>SUM(E23:U23)</f>
        <v>46</v>
      </c>
      <c r="W23" s="59"/>
      <c r="X23" s="59"/>
      <c r="Y23" s="48">
        <v>4</v>
      </c>
      <c r="Z23" s="48">
        <v>4</v>
      </c>
      <c r="AA23" s="48">
        <v>4</v>
      </c>
      <c r="AB23" s="48">
        <v>4</v>
      </c>
      <c r="AC23" s="48">
        <v>4</v>
      </c>
      <c r="AD23" s="48">
        <v>4</v>
      </c>
      <c r="AE23" s="48">
        <v>4</v>
      </c>
      <c r="AF23" s="48">
        <v>4</v>
      </c>
      <c r="AG23" s="48">
        <v>4</v>
      </c>
      <c r="AH23" s="48">
        <v>4</v>
      </c>
      <c r="AI23" s="48">
        <v>4</v>
      </c>
      <c r="AJ23" s="48">
        <v>4</v>
      </c>
      <c r="AK23" s="48">
        <v>4</v>
      </c>
      <c r="AL23" s="48">
        <v>4</v>
      </c>
      <c r="AM23" s="48">
        <v>4</v>
      </c>
      <c r="AN23" s="48">
        <v>4</v>
      </c>
      <c r="AO23" s="48">
        <v>4</v>
      </c>
      <c r="AP23" s="48">
        <v>4</v>
      </c>
      <c r="AQ23" s="48">
        <v>2</v>
      </c>
      <c r="AR23" s="51"/>
      <c r="AS23" s="51"/>
      <c r="AT23" s="51"/>
      <c r="AU23" s="51"/>
      <c r="AV23" s="49"/>
      <c r="AW23" s="129">
        <f t="shared" si="4"/>
        <v>74</v>
      </c>
      <c r="AX23" s="59"/>
      <c r="AY23" s="59"/>
      <c r="AZ23" s="59"/>
      <c r="BA23" s="59"/>
      <c r="BB23" s="59"/>
      <c r="BC23" s="59"/>
      <c r="BD23" s="59"/>
      <c r="BE23" s="59"/>
      <c r="BF23" s="59"/>
      <c r="BG23" s="192"/>
      <c r="BH23" s="411">
        <f>SUM(E23:T23,Y23:AU23)</f>
        <v>120</v>
      </c>
    </row>
    <row r="24" spans="1:60" ht="25.5">
      <c r="A24" s="453"/>
      <c r="B24" s="276" t="s">
        <v>14</v>
      </c>
      <c r="C24" s="64" t="s">
        <v>139</v>
      </c>
      <c r="D24" s="9" t="s">
        <v>56</v>
      </c>
      <c r="E24" s="47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193"/>
      <c r="V24" s="50">
        <f>SUM(E24:U24)</f>
        <v>0</v>
      </c>
      <c r="W24" s="59"/>
      <c r="X24" s="59"/>
      <c r="Y24" s="48">
        <v>2</v>
      </c>
      <c r="Z24" s="48">
        <v>2</v>
      </c>
      <c r="AA24" s="48">
        <v>2</v>
      </c>
      <c r="AB24" s="48">
        <v>2</v>
      </c>
      <c r="AC24" s="48">
        <v>2</v>
      </c>
      <c r="AD24" s="48">
        <v>2</v>
      </c>
      <c r="AE24" s="48">
        <v>2</v>
      </c>
      <c r="AF24" s="48">
        <v>2</v>
      </c>
      <c r="AG24" s="48">
        <v>2</v>
      </c>
      <c r="AH24" s="48">
        <v>2</v>
      </c>
      <c r="AI24" s="48">
        <v>2</v>
      </c>
      <c r="AJ24" s="48">
        <v>2</v>
      </c>
      <c r="AK24" s="48">
        <v>2</v>
      </c>
      <c r="AL24" s="48">
        <v>2</v>
      </c>
      <c r="AM24" s="48">
        <v>2</v>
      </c>
      <c r="AN24" s="48">
        <v>2</v>
      </c>
      <c r="AO24" s="48">
        <v>2</v>
      </c>
      <c r="AP24" s="48">
        <v>4</v>
      </c>
      <c r="AQ24" s="48">
        <v>4</v>
      </c>
      <c r="AR24" s="51"/>
      <c r="AS24" s="51"/>
      <c r="AT24" s="51"/>
      <c r="AU24" s="51"/>
      <c r="AV24" s="49"/>
      <c r="AW24" s="129">
        <f t="shared" si="4"/>
        <v>42</v>
      </c>
      <c r="AX24" s="59"/>
      <c r="AY24" s="59"/>
      <c r="AZ24" s="59"/>
      <c r="BA24" s="59"/>
      <c r="BB24" s="59"/>
      <c r="BC24" s="59"/>
      <c r="BD24" s="59"/>
      <c r="BE24" s="59"/>
      <c r="BF24" s="59"/>
      <c r="BG24" s="192"/>
      <c r="BH24" s="411">
        <f>SUM(E24:T24,Y24:AU24)</f>
        <v>42</v>
      </c>
    </row>
    <row r="25" spans="1:60" ht="12.75">
      <c r="A25" s="453"/>
      <c r="B25" s="276" t="s">
        <v>15</v>
      </c>
      <c r="C25" s="64" t="s">
        <v>140</v>
      </c>
      <c r="D25" s="9" t="s">
        <v>56</v>
      </c>
      <c r="E25" s="47">
        <v>4</v>
      </c>
      <c r="F25" s="48">
        <v>4</v>
      </c>
      <c r="G25" s="48">
        <v>4</v>
      </c>
      <c r="H25" s="48">
        <v>2</v>
      </c>
      <c r="I25" s="48">
        <v>4</v>
      </c>
      <c r="J25" s="48">
        <v>4</v>
      </c>
      <c r="K25" s="48">
        <v>2</v>
      </c>
      <c r="L25" s="48">
        <v>6</v>
      </c>
      <c r="M25" s="48">
        <v>2</v>
      </c>
      <c r="N25" s="48">
        <v>6</v>
      </c>
      <c r="O25" s="48">
        <v>4</v>
      </c>
      <c r="P25" s="48">
        <v>2</v>
      </c>
      <c r="Q25" s="48">
        <v>4</v>
      </c>
      <c r="R25" s="48">
        <v>4</v>
      </c>
      <c r="S25" s="48">
        <v>4</v>
      </c>
      <c r="T25" s="48">
        <v>4</v>
      </c>
      <c r="U25" s="193"/>
      <c r="V25" s="50">
        <f>SUM(E25:U25)</f>
        <v>60</v>
      </c>
      <c r="W25" s="59"/>
      <c r="X25" s="59"/>
      <c r="Y25" s="177">
        <v>4</v>
      </c>
      <c r="Z25" s="177">
        <v>2</v>
      </c>
      <c r="AA25" s="177">
        <v>2</v>
      </c>
      <c r="AB25" s="177">
        <v>2</v>
      </c>
      <c r="AC25" s="177">
        <v>4</v>
      </c>
      <c r="AD25" s="177">
        <v>2</v>
      </c>
      <c r="AE25" s="177">
        <v>0</v>
      </c>
      <c r="AF25" s="177">
        <v>2</v>
      </c>
      <c r="AG25" s="177">
        <v>2</v>
      </c>
      <c r="AH25" s="177">
        <v>2</v>
      </c>
      <c r="AI25" s="177">
        <v>2</v>
      </c>
      <c r="AJ25" s="177">
        <v>4</v>
      </c>
      <c r="AK25" s="177">
        <v>2</v>
      </c>
      <c r="AL25" s="177">
        <v>2</v>
      </c>
      <c r="AM25" s="177">
        <v>4</v>
      </c>
      <c r="AN25" s="177">
        <v>4</v>
      </c>
      <c r="AO25" s="177">
        <v>2</v>
      </c>
      <c r="AP25" s="177">
        <v>2</v>
      </c>
      <c r="AQ25" s="177">
        <v>4</v>
      </c>
      <c r="AR25" s="51"/>
      <c r="AS25" s="51"/>
      <c r="AT25" s="51"/>
      <c r="AU25" s="51"/>
      <c r="AV25" s="49"/>
      <c r="AW25" s="129">
        <f t="shared" si="4"/>
        <v>48</v>
      </c>
      <c r="AX25" s="59"/>
      <c r="AY25" s="59"/>
      <c r="AZ25" s="59"/>
      <c r="BA25" s="59"/>
      <c r="BB25" s="59"/>
      <c r="BC25" s="59"/>
      <c r="BD25" s="59"/>
      <c r="BE25" s="59"/>
      <c r="BF25" s="59"/>
      <c r="BG25" s="192"/>
      <c r="BH25" s="411">
        <f>SUM(E25:T25,Y25:AU25)</f>
        <v>108</v>
      </c>
    </row>
    <row r="26" spans="1:60" ht="23.25" customHeight="1">
      <c r="A26" s="453"/>
      <c r="B26" s="276" t="s">
        <v>99</v>
      </c>
      <c r="C26" s="64" t="s">
        <v>141</v>
      </c>
      <c r="D26" s="9" t="s">
        <v>56</v>
      </c>
      <c r="E26" s="47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193"/>
      <c r="V26" s="50">
        <f>SUM(E26:T26)</f>
        <v>0</v>
      </c>
      <c r="W26" s="59"/>
      <c r="X26" s="59"/>
      <c r="Y26" s="48">
        <v>2</v>
      </c>
      <c r="Z26" s="48">
        <v>2</v>
      </c>
      <c r="AA26" s="48">
        <v>2</v>
      </c>
      <c r="AB26" s="48">
        <v>0</v>
      </c>
      <c r="AC26" s="48">
        <v>2</v>
      </c>
      <c r="AD26" s="48">
        <v>2</v>
      </c>
      <c r="AE26" s="48">
        <v>2</v>
      </c>
      <c r="AF26" s="48">
        <v>2</v>
      </c>
      <c r="AG26" s="48">
        <v>2</v>
      </c>
      <c r="AH26" s="48">
        <v>2</v>
      </c>
      <c r="AI26" s="48">
        <v>2</v>
      </c>
      <c r="AJ26" s="48">
        <v>0</v>
      </c>
      <c r="AK26" s="48">
        <v>2</v>
      </c>
      <c r="AL26" s="48">
        <v>2</v>
      </c>
      <c r="AM26" s="48">
        <v>2</v>
      </c>
      <c r="AN26" s="195">
        <v>0</v>
      </c>
      <c r="AO26" s="48">
        <v>2</v>
      </c>
      <c r="AP26" s="48">
        <v>2</v>
      </c>
      <c r="AQ26" s="48">
        <v>0</v>
      </c>
      <c r="AR26" s="51"/>
      <c r="AS26" s="51"/>
      <c r="AT26" s="51"/>
      <c r="AU26" s="51"/>
      <c r="AV26" s="49"/>
      <c r="AW26" s="129">
        <f t="shared" si="4"/>
        <v>30</v>
      </c>
      <c r="AX26" s="59"/>
      <c r="AY26" s="59"/>
      <c r="AZ26" s="59"/>
      <c r="BA26" s="59"/>
      <c r="BB26" s="59"/>
      <c r="BC26" s="59"/>
      <c r="BD26" s="59"/>
      <c r="BE26" s="59"/>
      <c r="BF26" s="59"/>
      <c r="BG26" s="192"/>
      <c r="BH26" s="411">
        <f>SUM(E26:T26,Y26:AU26)</f>
        <v>30</v>
      </c>
    </row>
    <row r="27" spans="1:60" ht="26.25" customHeight="1" thickBot="1">
      <c r="A27" s="453"/>
      <c r="B27" s="276" t="s">
        <v>148</v>
      </c>
      <c r="C27" s="64" t="s">
        <v>182</v>
      </c>
      <c r="D27" s="300" t="s">
        <v>56</v>
      </c>
      <c r="E27" s="65">
        <v>2</v>
      </c>
      <c r="F27" s="61">
        <v>2</v>
      </c>
      <c r="G27" s="61">
        <v>2</v>
      </c>
      <c r="H27" s="61">
        <v>0</v>
      </c>
      <c r="I27" s="61">
        <v>4</v>
      </c>
      <c r="J27" s="61">
        <v>2</v>
      </c>
      <c r="K27" s="61">
        <v>2</v>
      </c>
      <c r="L27" s="61">
        <v>2</v>
      </c>
      <c r="M27" s="61">
        <v>2</v>
      </c>
      <c r="N27" s="61">
        <v>2</v>
      </c>
      <c r="O27" s="61">
        <v>2</v>
      </c>
      <c r="P27" s="61">
        <v>2</v>
      </c>
      <c r="Q27" s="61">
        <v>2</v>
      </c>
      <c r="R27" s="61">
        <v>2</v>
      </c>
      <c r="S27" s="61">
        <v>4</v>
      </c>
      <c r="T27" s="61">
        <v>2</v>
      </c>
      <c r="U27" s="359"/>
      <c r="V27" s="138">
        <f>SUM(E27:U27)</f>
        <v>34</v>
      </c>
      <c r="W27" s="60"/>
      <c r="X27" s="60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197"/>
      <c r="AS27" s="197"/>
      <c r="AT27" s="197"/>
      <c r="AU27" s="197"/>
      <c r="AV27" s="55"/>
      <c r="AW27" s="363">
        <f t="shared" si="4"/>
        <v>0</v>
      </c>
      <c r="AX27" s="60"/>
      <c r="AY27" s="60"/>
      <c r="AZ27" s="60"/>
      <c r="BA27" s="60"/>
      <c r="BB27" s="60"/>
      <c r="BC27" s="60"/>
      <c r="BD27" s="60"/>
      <c r="BE27" s="60"/>
      <c r="BF27" s="60"/>
      <c r="BG27" s="360"/>
      <c r="BH27" s="412">
        <f>SUM(V27,AW27)</f>
        <v>34</v>
      </c>
    </row>
    <row r="28" spans="1:60" ht="26.25" thickBot="1">
      <c r="A28" s="453"/>
      <c r="B28" s="374" t="s">
        <v>174</v>
      </c>
      <c r="C28" s="364" t="s">
        <v>183</v>
      </c>
      <c r="D28" s="365" t="s">
        <v>56</v>
      </c>
      <c r="E28" s="329">
        <f aca="true" t="shared" si="7" ref="E28:T28">SUM(E29,E30,E32,E34,E35)</f>
        <v>6</v>
      </c>
      <c r="F28" s="362">
        <f t="shared" si="7"/>
        <v>6</v>
      </c>
      <c r="G28" s="362">
        <f t="shared" si="7"/>
        <v>6</v>
      </c>
      <c r="H28" s="362">
        <f t="shared" si="7"/>
        <v>6</v>
      </c>
      <c r="I28" s="362">
        <f t="shared" si="7"/>
        <v>6</v>
      </c>
      <c r="J28" s="362">
        <f t="shared" si="7"/>
        <v>8</v>
      </c>
      <c r="K28" s="362">
        <f t="shared" si="7"/>
        <v>6</v>
      </c>
      <c r="L28" s="362">
        <f t="shared" si="7"/>
        <v>8</v>
      </c>
      <c r="M28" s="362">
        <f t="shared" si="7"/>
        <v>6</v>
      </c>
      <c r="N28" s="362">
        <f t="shared" si="7"/>
        <v>8</v>
      </c>
      <c r="O28" s="362">
        <f t="shared" si="7"/>
        <v>6</v>
      </c>
      <c r="P28" s="362">
        <f t="shared" si="7"/>
        <v>10</v>
      </c>
      <c r="Q28" s="362">
        <f t="shared" si="7"/>
        <v>6</v>
      </c>
      <c r="R28" s="362">
        <f t="shared" si="7"/>
        <v>6</v>
      </c>
      <c r="S28" s="362">
        <f t="shared" si="7"/>
        <v>6</v>
      </c>
      <c r="T28" s="362">
        <f t="shared" si="7"/>
        <v>6</v>
      </c>
      <c r="U28" s="362"/>
      <c r="V28" s="362">
        <f>SUM(V29,V30,V32,V34,V35)</f>
        <v>106</v>
      </c>
      <c r="W28" s="362">
        <f>W33</f>
        <v>0</v>
      </c>
      <c r="X28" s="362">
        <f>X35</f>
        <v>0</v>
      </c>
      <c r="Y28" s="362">
        <f>Y29+Y32+Y33+Y34+Y35+Y36</f>
        <v>16</v>
      </c>
      <c r="Z28" s="362">
        <f aca="true" t="shared" si="8" ref="Z28:AO28">Z29+Z32+Z33+Z34+Z35+Z36</f>
        <v>16</v>
      </c>
      <c r="AA28" s="362">
        <f t="shared" si="8"/>
        <v>18</v>
      </c>
      <c r="AB28" s="362">
        <f t="shared" si="8"/>
        <v>18</v>
      </c>
      <c r="AC28" s="362">
        <f t="shared" si="8"/>
        <v>16</v>
      </c>
      <c r="AD28" s="362">
        <f t="shared" si="8"/>
        <v>16</v>
      </c>
      <c r="AE28" s="362">
        <f t="shared" si="8"/>
        <v>18</v>
      </c>
      <c r="AF28" s="362">
        <f t="shared" si="8"/>
        <v>18</v>
      </c>
      <c r="AG28" s="362">
        <f t="shared" si="8"/>
        <v>18</v>
      </c>
      <c r="AH28" s="362">
        <f t="shared" si="8"/>
        <v>16</v>
      </c>
      <c r="AI28" s="362">
        <f t="shared" si="8"/>
        <v>18</v>
      </c>
      <c r="AJ28" s="362">
        <f t="shared" si="8"/>
        <v>16</v>
      </c>
      <c r="AK28" s="362">
        <f t="shared" si="8"/>
        <v>18</v>
      </c>
      <c r="AL28" s="362">
        <f t="shared" si="8"/>
        <v>16</v>
      </c>
      <c r="AM28" s="362">
        <f t="shared" si="8"/>
        <v>14</v>
      </c>
      <c r="AN28" s="362">
        <f t="shared" si="8"/>
        <v>16</v>
      </c>
      <c r="AO28" s="362">
        <f t="shared" si="8"/>
        <v>16</v>
      </c>
      <c r="AP28" s="362">
        <f aca="true" t="shared" si="9" ref="AP28:AU28">SUM(AP29:AP36)</f>
        <v>18</v>
      </c>
      <c r="AQ28" s="362">
        <f t="shared" si="9"/>
        <v>20</v>
      </c>
      <c r="AR28" s="362">
        <f t="shared" si="9"/>
        <v>36</v>
      </c>
      <c r="AS28" s="362">
        <f t="shared" si="9"/>
        <v>36</v>
      </c>
      <c r="AT28" s="362">
        <f t="shared" si="9"/>
        <v>36</v>
      </c>
      <c r="AU28" s="362">
        <f t="shared" si="9"/>
        <v>36</v>
      </c>
      <c r="AV28" s="362"/>
      <c r="AW28" s="362">
        <f>SUM(Y28:AU28)</f>
        <v>466</v>
      </c>
      <c r="AX28" s="329"/>
      <c r="AY28" s="329"/>
      <c r="AZ28" s="329"/>
      <c r="BA28" s="329"/>
      <c r="BB28" s="329"/>
      <c r="BC28" s="329"/>
      <c r="BD28" s="329"/>
      <c r="BE28" s="329"/>
      <c r="BF28" s="329"/>
      <c r="BG28" s="367"/>
      <c r="BH28" s="413">
        <f>SUM(V28,AW28)</f>
        <v>572</v>
      </c>
    </row>
    <row r="29" spans="1:60" ht="25.5">
      <c r="A29" s="453"/>
      <c r="B29" s="375" t="s">
        <v>18</v>
      </c>
      <c r="C29" s="267" t="s">
        <v>143</v>
      </c>
      <c r="D29" s="176" t="s">
        <v>56</v>
      </c>
      <c r="E29" s="183">
        <v>6</v>
      </c>
      <c r="F29" s="183">
        <v>6</v>
      </c>
      <c r="G29" s="183">
        <v>6</v>
      </c>
      <c r="H29" s="183">
        <v>6</v>
      </c>
      <c r="I29" s="183">
        <v>6</v>
      </c>
      <c r="J29" s="183">
        <v>8</v>
      </c>
      <c r="K29" s="183">
        <v>6</v>
      </c>
      <c r="L29" s="183">
        <v>8</v>
      </c>
      <c r="M29" s="183">
        <v>6</v>
      </c>
      <c r="N29" s="183">
        <v>8</v>
      </c>
      <c r="O29" s="183">
        <v>6</v>
      </c>
      <c r="P29" s="183">
        <v>10</v>
      </c>
      <c r="Q29" s="183">
        <v>6</v>
      </c>
      <c r="R29" s="183">
        <v>6</v>
      </c>
      <c r="S29" s="183">
        <v>6</v>
      </c>
      <c r="T29" s="183">
        <v>6</v>
      </c>
      <c r="U29" s="194"/>
      <c r="V29" s="76">
        <f>SUM(E29:U29)</f>
        <v>106</v>
      </c>
      <c r="W29" s="358"/>
      <c r="X29" s="358"/>
      <c r="Y29" s="177">
        <v>6</v>
      </c>
      <c r="Z29" s="177">
        <v>6</v>
      </c>
      <c r="AA29" s="177">
        <v>8</v>
      </c>
      <c r="AB29" s="177">
        <v>8</v>
      </c>
      <c r="AC29" s="177">
        <v>6</v>
      </c>
      <c r="AD29" s="177">
        <v>6</v>
      </c>
      <c r="AE29" s="177">
        <v>6</v>
      </c>
      <c r="AF29" s="177">
        <v>8</v>
      </c>
      <c r="AG29" s="177">
        <v>8</v>
      </c>
      <c r="AH29" s="177">
        <v>6</v>
      </c>
      <c r="AI29" s="177">
        <v>6</v>
      </c>
      <c r="AJ29" s="177">
        <v>6</v>
      </c>
      <c r="AK29" s="177">
        <v>8</v>
      </c>
      <c r="AL29" s="177">
        <v>8</v>
      </c>
      <c r="AM29" s="177">
        <v>6</v>
      </c>
      <c r="AN29" s="177">
        <v>6</v>
      </c>
      <c r="AO29" s="177">
        <v>6</v>
      </c>
      <c r="AP29" s="177">
        <v>8</v>
      </c>
      <c r="AQ29" s="177">
        <v>8</v>
      </c>
      <c r="AR29" s="181"/>
      <c r="AS29" s="181"/>
      <c r="AT29" s="181"/>
      <c r="AU29" s="181"/>
      <c r="AV29" s="53"/>
      <c r="AW29" s="129">
        <f>SUM(Y29:AQ29)</f>
        <v>130</v>
      </c>
      <c r="AX29" s="358"/>
      <c r="AY29" s="358"/>
      <c r="AZ29" s="358"/>
      <c r="BA29" s="358"/>
      <c r="BB29" s="358"/>
      <c r="BC29" s="358"/>
      <c r="BD29" s="358"/>
      <c r="BE29" s="358"/>
      <c r="BF29" s="358"/>
      <c r="BG29" s="361"/>
      <c r="BH29" s="406">
        <f>SUM(V29,AW29)</f>
        <v>236</v>
      </c>
    </row>
    <row r="30" spans="1:60" ht="25.5" customHeight="1" hidden="1">
      <c r="A30" s="453"/>
      <c r="B30" s="376" t="s">
        <v>24</v>
      </c>
      <c r="C30" s="270" t="s">
        <v>144</v>
      </c>
      <c r="D30" s="9" t="s">
        <v>56</v>
      </c>
      <c r="E30" s="187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36"/>
      <c r="T30" s="36"/>
      <c r="U30" s="193"/>
      <c r="V30" s="188">
        <f>SUM(E30:R30)</f>
        <v>0</v>
      </c>
      <c r="W30" s="59"/>
      <c r="X30" s="59"/>
      <c r="Y30" s="128">
        <v>2</v>
      </c>
      <c r="Z30" s="128">
        <v>2</v>
      </c>
      <c r="AA30" s="128">
        <v>2</v>
      </c>
      <c r="AB30" s="128">
        <v>2</v>
      </c>
      <c r="AC30" s="128">
        <v>2</v>
      </c>
      <c r="AD30" s="128">
        <v>2</v>
      </c>
      <c r="AE30" s="128">
        <v>2</v>
      </c>
      <c r="AF30" s="128">
        <v>2</v>
      </c>
      <c r="AG30" s="128">
        <v>2</v>
      </c>
      <c r="AH30" s="128">
        <v>0</v>
      </c>
      <c r="AI30" s="128">
        <v>2</v>
      </c>
      <c r="AJ30" s="128">
        <v>2</v>
      </c>
      <c r="AK30" s="128">
        <v>2</v>
      </c>
      <c r="AL30" s="128">
        <v>2</v>
      </c>
      <c r="AM30" s="128">
        <v>2</v>
      </c>
      <c r="AN30" s="128">
        <v>0</v>
      </c>
      <c r="AO30" s="128">
        <v>2</v>
      </c>
      <c r="AP30" s="128"/>
      <c r="AQ30" s="128"/>
      <c r="AR30" s="51"/>
      <c r="AS30" s="51"/>
      <c r="AT30" s="51"/>
      <c r="AU30" s="51"/>
      <c r="AV30" s="49"/>
      <c r="AW30" s="131">
        <f>SUM(Y30:AQ30)</f>
        <v>30</v>
      </c>
      <c r="AX30" s="59"/>
      <c r="AY30" s="59"/>
      <c r="AZ30" s="59"/>
      <c r="BA30" s="59"/>
      <c r="BB30" s="59"/>
      <c r="BC30" s="59"/>
      <c r="BD30" s="59"/>
      <c r="BE30" s="59"/>
      <c r="BF30" s="59"/>
      <c r="BG30" s="192"/>
      <c r="BH30" s="409">
        <f>SUM(V30,AW30)</f>
        <v>30</v>
      </c>
    </row>
    <row r="31" spans="1:60" ht="51" customHeight="1" hidden="1">
      <c r="A31" s="453"/>
      <c r="B31" s="279" t="s">
        <v>22</v>
      </c>
      <c r="C31" s="268" t="s">
        <v>101</v>
      </c>
      <c r="D31" s="191" t="s">
        <v>56</v>
      </c>
      <c r="E31" s="190" t="e">
        <f>SUM(E32,#REF!,#REF!,#REF!,E34)</f>
        <v>#REF!</v>
      </c>
      <c r="F31" s="113" t="e">
        <f>SUM(F32,#REF!,#REF!,#REF!,F34)</f>
        <v>#REF!</v>
      </c>
      <c r="G31" s="113" t="e">
        <f>SUM(G32,#REF!,#REF!,#REF!,G34)</f>
        <v>#REF!</v>
      </c>
      <c r="H31" s="113" t="e">
        <f>SUM(H32,#REF!,#REF!,#REF!,H34)</f>
        <v>#REF!</v>
      </c>
      <c r="I31" s="113" t="e">
        <f>SUM(I32,#REF!,#REF!,#REF!,I34)</f>
        <v>#REF!</v>
      </c>
      <c r="J31" s="113" t="e">
        <f>SUM(J32,#REF!,#REF!,#REF!,J34)</f>
        <v>#REF!</v>
      </c>
      <c r="K31" s="113" t="e">
        <f>SUM(K32,#REF!,#REF!,#REF!,K34)</f>
        <v>#REF!</v>
      </c>
      <c r="L31" s="113" t="e">
        <f>SUM(L32,#REF!,#REF!,#REF!,L34)</f>
        <v>#REF!</v>
      </c>
      <c r="M31" s="113" t="e">
        <f>SUM(M32,#REF!,#REF!,#REF!,M34)</f>
        <v>#REF!</v>
      </c>
      <c r="N31" s="113" t="e">
        <f>SUM(N32,#REF!,#REF!,#REF!,N34)</f>
        <v>#REF!</v>
      </c>
      <c r="O31" s="113" t="e">
        <f>SUM(O32,#REF!,#REF!,#REF!,O34)</f>
        <v>#REF!</v>
      </c>
      <c r="P31" s="113" t="e">
        <f>SUM(P32,#REF!,#REF!,#REF!,P34)</f>
        <v>#REF!</v>
      </c>
      <c r="Q31" s="113" t="e">
        <f>SUM(Q32,#REF!,#REF!,#REF!,Q34)</f>
        <v>#REF!</v>
      </c>
      <c r="R31" s="113" t="e">
        <f>SUM(R32,#REF!,#REF!,#REF!,R34)</f>
        <v>#REF!</v>
      </c>
      <c r="S31" s="113"/>
      <c r="T31" s="113"/>
      <c r="U31" s="193"/>
      <c r="V31" s="50" t="e">
        <f>SUM(V32,#REF!)</f>
        <v>#REF!</v>
      </c>
      <c r="W31" s="59"/>
      <c r="X31" s="59"/>
      <c r="Y31" s="113" t="e">
        <f>SUM(Y32,#REF!,#REF!,#REF!,Y34)</f>
        <v>#REF!</v>
      </c>
      <c r="Z31" s="113" t="e">
        <f>SUM(Z32,#REF!,#REF!,#REF!,Z34)</f>
        <v>#REF!</v>
      </c>
      <c r="AA31" s="113" t="e">
        <f>SUM(AA32,#REF!,#REF!,#REF!,AA34)</f>
        <v>#REF!</v>
      </c>
      <c r="AB31" s="113" t="e">
        <f>SUM(AB32,#REF!,#REF!,#REF!,AB34)</f>
        <v>#REF!</v>
      </c>
      <c r="AC31" s="113" t="e">
        <f>SUM(AC32,#REF!,#REF!,#REF!,AC34)</f>
        <v>#REF!</v>
      </c>
      <c r="AD31" s="113" t="e">
        <f>SUM(AD32,#REF!,#REF!,#REF!,AD34)</f>
        <v>#REF!</v>
      </c>
      <c r="AE31" s="113" t="e">
        <f>SUM(AE32,#REF!,#REF!,#REF!,AE34)</f>
        <v>#REF!</v>
      </c>
      <c r="AF31" s="113" t="e">
        <f>SUM(AF32,#REF!,#REF!,#REF!,AF34)</f>
        <v>#REF!</v>
      </c>
      <c r="AG31" s="113" t="e">
        <f>SUM(AG32,#REF!,#REF!,#REF!,AG34)</f>
        <v>#REF!</v>
      </c>
      <c r="AH31" s="113" t="e">
        <f>SUM(AH32,#REF!,#REF!,#REF!,AH34)</f>
        <v>#REF!</v>
      </c>
      <c r="AI31" s="113" t="e">
        <f>SUM(AI32,#REF!,#REF!,#REF!,AI34)</f>
        <v>#REF!</v>
      </c>
      <c r="AJ31" s="113" t="e">
        <f>SUM(AJ32,#REF!,#REF!,#REF!,AJ34)</f>
        <v>#REF!</v>
      </c>
      <c r="AK31" s="113" t="e">
        <f>SUM(AK32,#REF!,#REF!,#REF!,AK34)</f>
        <v>#REF!</v>
      </c>
      <c r="AL31" s="113" t="e">
        <f>SUM(AL32,#REF!,#REF!,#REF!,AL34)</f>
        <v>#REF!</v>
      </c>
      <c r="AM31" s="113" t="e">
        <f>SUM(AM32,#REF!,#REF!,#REF!,AM34)</f>
        <v>#REF!</v>
      </c>
      <c r="AN31" s="113" t="e">
        <f>SUM(AN32,#REF!,#REF!,#REF!,AN34)</f>
        <v>#REF!</v>
      </c>
      <c r="AO31" s="113" t="e">
        <f>SUM(AO32,#REF!,#REF!,#REF!,AO34)</f>
        <v>#REF!</v>
      </c>
      <c r="AP31" s="113"/>
      <c r="AQ31" s="113"/>
      <c r="AR31" s="189"/>
      <c r="AS31" s="189"/>
      <c r="AT31" s="189"/>
      <c r="AU31" s="189"/>
      <c r="AV31" s="49"/>
      <c r="AW31" s="141" t="e">
        <f>SUM(AW32,#REF!,#REF!,#REF!,AW34)</f>
        <v>#REF!</v>
      </c>
      <c r="AX31" s="59"/>
      <c r="AY31" s="59"/>
      <c r="AZ31" s="59"/>
      <c r="BA31" s="59"/>
      <c r="BB31" s="59"/>
      <c r="BC31" s="59"/>
      <c r="BD31" s="59"/>
      <c r="BE31" s="59"/>
      <c r="BF31" s="59"/>
      <c r="BG31" s="192"/>
      <c r="BH31" s="411" t="e">
        <f>SUM(E31:T31,Y31:AU31)</f>
        <v>#REF!</v>
      </c>
    </row>
    <row r="32" spans="1:60" ht="27" customHeight="1">
      <c r="A32" s="453"/>
      <c r="B32" s="377" t="s">
        <v>19</v>
      </c>
      <c r="C32" s="237" t="s">
        <v>184</v>
      </c>
      <c r="D32" s="9" t="s">
        <v>56</v>
      </c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193"/>
      <c r="V32" s="50">
        <f>SUM(E32:T32)</f>
        <v>0</v>
      </c>
      <c r="W32" s="59"/>
      <c r="X32" s="59"/>
      <c r="Y32" s="48">
        <v>6</v>
      </c>
      <c r="Z32" s="48">
        <v>6</v>
      </c>
      <c r="AA32" s="48">
        <v>6</v>
      </c>
      <c r="AB32" s="48">
        <v>6</v>
      </c>
      <c r="AC32" s="48">
        <v>6</v>
      </c>
      <c r="AD32" s="48">
        <v>6</v>
      </c>
      <c r="AE32" s="48">
        <v>8</v>
      </c>
      <c r="AF32" s="48">
        <v>6</v>
      </c>
      <c r="AG32" s="48">
        <v>6</v>
      </c>
      <c r="AH32" s="48">
        <v>6</v>
      </c>
      <c r="AI32" s="48">
        <v>8</v>
      </c>
      <c r="AJ32" s="48">
        <v>6</v>
      </c>
      <c r="AK32" s="48">
        <v>6</v>
      </c>
      <c r="AL32" s="48">
        <v>6</v>
      </c>
      <c r="AM32" s="48">
        <v>6</v>
      </c>
      <c r="AN32" s="48">
        <v>6</v>
      </c>
      <c r="AO32" s="48">
        <v>6</v>
      </c>
      <c r="AP32" s="48">
        <v>6</v>
      </c>
      <c r="AQ32" s="48">
        <v>8</v>
      </c>
      <c r="AR32" s="51"/>
      <c r="AS32" s="51"/>
      <c r="AT32" s="51"/>
      <c r="AU32" s="51"/>
      <c r="AV32" s="49"/>
      <c r="AW32" s="137">
        <f>SUM(Y32:AQ32)</f>
        <v>120</v>
      </c>
      <c r="AX32" s="59"/>
      <c r="AY32" s="59"/>
      <c r="AZ32" s="59"/>
      <c r="BA32" s="59"/>
      <c r="BB32" s="59"/>
      <c r="BC32" s="59"/>
      <c r="BD32" s="59"/>
      <c r="BE32" s="59"/>
      <c r="BF32" s="59"/>
      <c r="BG32" s="192"/>
      <c r="BH32" s="411">
        <f>SUM(E32:T32,Y32:AU32)</f>
        <v>120</v>
      </c>
    </row>
    <row r="33" spans="1:60" ht="27" customHeight="1">
      <c r="A33" s="453"/>
      <c r="B33" s="276" t="s">
        <v>24</v>
      </c>
      <c r="C33" s="19" t="s">
        <v>144</v>
      </c>
      <c r="D33" s="9" t="s">
        <v>56</v>
      </c>
      <c r="E33" s="65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359"/>
      <c r="V33" s="50">
        <f>SUM(E33:U33)</f>
        <v>0</v>
      </c>
      <c r="W33" s="403"/>
      <c r="X33" s="403"/>
      <c r="Y33" s="184">
        <v>2</v>
      </c>
      <c r="Z33" s="48">
        <v>2</v>
      </c>
      <c r="AA33" s="48">
        <v>2</v>
      </c>
      <c r="AB33" s="48">
        <v>2</v>
      </c>
      <c r="AC33" s="48">
        <v>2</v>
      </c>
      <c r="AD33" s="48">
        <v>2</v>
      </c>
      <c r="AE33" s="48">
        <v>2</v>
      </c>
      <c r="AF33" s="48">
        <v>2</v>
      </c>
      <c r="AG33" s="48">
        <v>2</v>
      </c>
      <c r="AH33" s="48">
        <v>2</v>
      </c>
      <c r="AI33" s="48">
        <v>2</v>
      </c>
      <c r="AJ33" s="48">
        <v>2</v>
      </c>
      <c r="AK33" s="48">
        <v>2</v>
      </c>
      <c r="AL33" s="48">
        <v>0</v>
      </c>
      <c r="AM33" s="48">
        <v>2</v>
      </c>
      <c r="AN33" s="48">
        <v>2</v>
      </c>
      <c r="AO33" s="48">
        <v>2</v>
      </c>
      <c r="AP33" s="48">
        <v>2</v>
      </c>
      <c r="AQ33" s="48">
        <v>2</v>
      </c>
      <c r="AR33" s="197"/>
      <c r="AS33" s="197"/>
      <c r="AT33" s="197"/>
      <c r="AU33" s="197"/>
      <c r="AV33" s="55"/>
      <c r="AW33" s="129">
        <f>SUM(Y33:AQ33)</f>
        <v>36</v>
      </c>
      <c r="AX33" s="60"/>
      <c r="AY33" s="60"/>
      <c r="AZ33" s="60"/>
      <c r="BA33" s="60"/>
      <c r="BB33" s="60"/>
      <c r="BC33" s="60"/>
      <c r="BD33" s="60"/>
      <c r="BE33" s="60"/>
      <c r="BF33" s="60"/>
      <c r="BG33" s="360"/>
      <c r="BH33" s="409">
        <f>SUM(V33,AW33)</f>
        <v>36</v>
      </c>
    </row>
    <row r="34" spans="1:60" ht="25.5">
      <c r="A34" s="453"/>
      <c r="B34" s="276" t="s">
        <v>146</v>
      </c>
      <c r="C34" s="64" t="s">
        <v>185</v>
      </c>
      <c r="D34" s="9" t="s">
        <v>56</v>
      </c>
      <c r="E34" s="47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193"/>
      <c r="V34" s="50">
        <f>SUM(E34:R34)</f>
        <v>0</v>
      </c>
      <c r="W34" s="404"/>
      <c r="X34" s="404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51">
        <v>36</v>
      </c>
      <c r="AS34" s="51">
        <v>36</v>
      </c>
      <c r="AT34" s="51"/>
      <c r="AU34" s="51"/>
      <c r="AV34" s="49"/>
      <c r="AW34" s="129">
        <f>SUM(AR34:AS34)</f>
        <v>72</v>
      </c>
      <c r="AX34" s="59"/>
      <c r="AY34" s="59"/>
      <c r="AZ34" s="59"/>
      <c r="BA34" s="59"/>
      <c r="BB34" s="59"/>
      <c r="BC34" s="59"/>
      <c r="BD34" s="59"/>
      <c r="BE34" s="59"/>
      <c r="BF34" s="59"/>
      <c r="BG34" s="192"/>
      <c r="BH34" s="411">
        <f>SUM(E34:T34,Y34:AU34)</f>
        <v>72</v>
      </c>
    </row>
    <row r="35" spans="1:60" ht="25.5">
      <c r="A35" s="453"/>
      <c r="B35" s="377" t="s">
        <v>102</v>
      </c>
      <c r="C35" s="265" t="s">
        <v>145</v>
      </c>
      <c r="D35" s="9" t="s">
        <v>56</v>
      </c>
      <c r="E35" s="47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193"/>
      <c r="V35" s="137">
        <f>SUM(E35:T35)</f>
        <v>0</v>
      </c>
      <c r="W35" s="404"/>
      <c r="X35" s="404"/>
      <c r="Y35" s="184">
        <v>2</v>
      </c>
      <c r="Z35" s="48">
        <v>2</v>
      </c>
      <c r="AA35" s="48">
        <v>2</v>
      </c>
      <c r="AB35" s="48">
        <v>2</v>
      </c>
      <c r="AC35" s="48">
        <v>2</v>
      </c>
      <c r="AD35" s="48">
        <v>2</v>
      </c>
      <c r="AE35" s="48">
        <v>2</v>
      </c>
      <c r="AF35" s="48">
        <v>2</v>
      </c>
      <c r="AG35" s="48">
        <v>2</v>
      </c>
      <c r="AH35" s="48">
        <v>2</v>
      </c>
      <c r="AI35" s="48">
        <v>2</v>
      </c>
      <c r="AJ35" s="48">
        <v>2</v>
      </c>
      <c r="AK35" s="48">
        <v>2</v>
      </c>
      <c r="AL35" s="48">
        <v>2</v>
      </c>
      <c r="AM35" s="48">
        <v>0</v>
      </c>
      <c r="AN35" s="48">
        <v>2</v>
      </c>
      <c r="AO35" s="48">
        <v>2</v>
      </c>
      <c r="AP35" s="48">
        <v>2</v>
      </c>
      <c r="AQ35" s="48">
        <v>2</v>
      </c>
      <c r="AR35" s="51"/>
      <c r="AS35" s="51"/>
      <c r="AT35" s="51"/>
      <c r="AU35" s="51"/>
      <c r="AV35" s="49"/>
      <c r="AW35" s="137">
        <f>SUM(Y35:AQ35)</f>
        <v>36</v>
      </c>
      <c r="AX35" s="59"/>
      <c r="AY35" s="59"/>
      <c r="AZ35" s="59"/>
      <c r="BA35" s="59"/>
      <c r="BB35" s="59"/>
      <c r="BC35" s="59"/>
      <c r="BD35" s="59"/>
      <c r="BE35" s="59"/>
      <c r="BF35" s="59"/>
      <c r="BG35" s="192"/>
      <c r="BH35" s="409">
        <f>SUM(V35,AW35)</f>
        <v>36</v>
      </c>
    </row>
    <row r="36" spans="1:60" ht="26.25" thickBot="1">
      <c r="A36" s="453"/>
      <c r="B36" s="373" t="s">
        <v>147</v>
      </c>
      <c r="C36" s="121" t="s">
        <v>186</v>
      </c>
      <c r="D36" s="334" t="s">
        <v>56</v>
      </c>
      <c r="E36" s="65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196"/>
      <c r="V36" s="280">
        <f>SUM(E36:U36)</f>
        <v>0</v>
      </c>
      <c r="W36" s="60"/>
      <c r="X36" s="60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197"/>
      <c r="AS36" s="197"/>
      <c r="AT36" s="197">
        <v>36</v>
      </c>
      <c r="AU36" s="197">
        <v>36</v>
      </c>
      <c r="AV36" s="55"/>
      <c r="AW36" s="353">
        <f>SUM(Y36:AU36)</f>
        <v>72</v>
      </c>
      <c r="AX36" s="60"/>
      <c r="AY36" s="60"/>
      <c r="AZ36" s="60"/>
      <c r="BA36" s="60"/>
      <c r="BB36" s="60"/>
      <c r="BC36" s="60"/>
      <c r="BD36" s="60"/>
      <c r="BE36" s="60"/>
      <c r="BF36" s="60"/>
      <c r="BG36" s="360"/>
      <c r="BH36" s="414">
        <f>SUM(E36:T36,Y36:AU36)</f>
        <v>72</v>
      </c>
    </row>
    <row r="37" spans="1:60" ht="16.5" customHeight="1" thickBot="1">
      <c r="A37" s="496"/>
      <c r="B37" s="455" t="s">
        <v>57</v>
      </c>
      <c r="C37" s="455"/>
      <c r="D37" s="455"/>
      <c r="E37" s="283">
        <f aca="true" t="shared" si="10" ref="E37:T37">SUM(E8,E10,E14,E18,E21,E28)</f>
        <v>36</v>
      </c>
      <c r="F37" s="327">
        <f t="shared" si="10"/>
        <v>36</v>
      </c>
      <c r="G37" s="327">
        <f t="shared" si="10"/>
        <v>36</v>
      </c>
      <c r="H37" s="327">
        <f t="shared" si="10"/>
        <v>36</v>
      </c>
      <c r="I37" s="327">
        <f t="shared" si="10"/>
        <v>36</v>
      </c>
      <c r="J37" s="327">
        <f t="shared" si="10"/>
        <v>36</v>
      </c>
      <c r="K37" s="327">
        <f t="shared" si="10"/>
        <v>36</v>
      </c>
      <c r="L37" s="327">
        <f t="shared" si="10"/>
        <v>36</v>
      </c>
      <c r="M37" s="327">
        <f t="shared" si="10"/>
        <v>36</v>
      </c>
      <c r="N37" s="327">
        <f t="shared" si="10"/>
        <v>36</v>
      </c>
      <c r="O37" s="327">
        <f t="shared" si="10"/>
        <v>36</v>
      </c>
      <c r="P37" s="327">
        <f t="shared" si="10"/>
        <v>36</v>
      </c>
      <c r="Q37" s="327">
        <f t="shared" si="10"/>
        <v>36</v>
      </c>
      <c r="R37" s="327">
        <f t="shared" si="10"/>
        <v>36</v>
      </c>
      <c r="S37" s="327">
        <f t="shared" si="10"/>
        <v>36</v>
      </c>
      <c r="T37" s="327">
        <f t="shared" si="10"/>
        <v>36</v>
      </c>
      <c r="U37" s="327"/>
      <c r="V37" s="328">
        <f>SUM(V8,V10,V14,V18,V21,V28)</f>
        <v>576</v>
      </c>
      <c r="W37" s="329">
        <f>W28</f>
        <v>0</v>
      </c>
      <c r="X37" s="329">
        <f>X28</f>
        <v>0</v>
      </c>
      <c r="Y37" s="327">
        <f>SUM(Y8,Y10,Y14,Y18,Y21,Y28)</f>
        <v>36</v>
      </c>
      <c r="Z37" s="327">
        <f aca="true" t="shared" si="11" ref="Z37:AS37">SUM(Z8,Z10,Z14,Z18,Z21,Z28)</f>
        <v>36</v>
      </c>
      <c r="AA37" s="327">
        <f t="shared" si="11"/>
        <v>36</v>
      </c>
      <c r="AB37" s="327">
        <f t="shared" si="11"/>
        <v>36</v>
      </c>
      <c r="AC37" s="327">
        <f t="shared" si="11"/>
        <v>36</v>
      </c>
      <c r="AD37" s="327">
        <f t="shared" si="11"/>
        <v>36</v>
      </c>
      <c r="AE37" s="327">
        <f t="shared" si="11"/>
        <v>36</v>
      </c>
      <c r="AF37" s="327">
        <f t="shared" si="11"/>
        <v>36</v>
      </c>
      <c r="AG37" s="327">
        <f t="shared" si="11"/>
        <v>36</v>
      </c>
      <c r="AH37" s="327">
        <f t="shared" si="11"/>
        <v>36</v>
      </c>
      <c r="AI37" s="327">
        <f t="shared" si="11"/>
        <v>36</v>
      </c>
      <c r="AJ37" s="327">
        <f t="shared" si="11"/>
        <v>36</v>
      </c>
      <c r="AK37" s="327">
        <f t="shared" si="11"/>
        <v>36</v>
      </c>
      <c r="AL37" s="327">
        <f t="shared" si="11"/>
        <v>36</v>
      </c>
      <c r="AM37" s="327">
        <f t="shared" si="11"/>
        <v>36</v>
      </c>
      <c r="AN37" s="327">
        <f t="shared" si="11"/>
        <v>36</v>
      </c>
      <c r="AO37" s="327">
        <f t="shared" si="11"/>
        <v>36</v>
      </c>
      <c r="AP37" s="327">
        <f t="shared" si="11"/>
        <v>36</v>
      </c>
      <c r="AQ37" s="327">
        <f t="shared" si="11"/>
        <v>36</v>
      </c>
      <c r="AR37" s="366">
        <f t="shared" si="11"/>
        <v>36</v>
      </c>
      <c r="AS37" s="366">
        <f t="shared" si="11"/>
        <v>36</v>
      </c>
      <c r="AT37" s="366">
        <f>AT36</f>
        <v>36</v>
      </c>
      <c r="AU37" s="366">
        <f>AU36</f>
        <v>36</v>
      </c>
      <c r="AV37" s="255"/>
      <c r="AW37" s="328">
        <f>SUM(Y37:AU37)</f>
        <v>828</v>
      </c>
      <c r="AX37" s="329"/>
      <c r="AY37" s="329"/>
      <c r="AZ37" s="329"/>
      <c r="BA37" s="329"/>
      <c r="BB37" s="329"/>
      <c r="BC37" s="329"/>
      <c r="BD37" s="329"/>
      <c r="BE37" s="329"/>
      <c r="BF37" s="329"/>
      <c r="BG37" s="367"/>
      <c r="BH37" s="397">
        <f>SUM(BH8,BH10,BH14,BH18,BH21,BH28)</f>
        <v>1404</v>
      </c>
    </row>
    <row r="38" ht="12.75" customHeight="1">
      <c r="A38" s="494"/>
    </row>
    <row r="39" ht="12.75">
      <c r="A39" s="494"/>
    </row>
    <row r="40" spans="1:30" ht="20.25">
      <c r="A40" s="494"/>
      <c r="AD40" s="401"/>
    </row>
    <row r="41" ht="12.75" customHeight="1">
      <c r="A41" s="494"/>
    </row>
    <row r="42" ht="12.75">
      <c r="A42" s="494"/>
    </row>
    <row r="43" ht="12.75">
      <c r="A43" s="494"/>
    </row>
    <row r="44" ht="12.75">
      <c r="A44" s="494"/>
    </row>
    <row r="45" ht="12.75" customHeight="1">
      <c r="A45" s="494"/>
    </row>
    <row r="46" ht="15" customHeight="1">
      <c r="A46" s="494"/>
    </row>
    <row r="47" ht="12" customHeight="1">
      <c r="A47" s="494"/>
    </row>
    <row r="48" ht="14.25" customHeight="1">
      <c r="A48" s="494"/>
    </row>
    <row r="49" ht="12.75">
      <c r="A49" s="494"/>
    </row>
    <row r="50" ht="12.75">
      <c r="A50" s="494"/>
    </row>
    <row r="51" ht="12.75">
      <c r="A51" s="494"/>
    </row>
    <row r="52" ht="12.75">
      <c r="A52" s="494"/>
    </row>
    <row r="53" ht="12.75" customHeight="1">
      <c r="A53" s="494"/>
    </row>
    <row r="54" ht="12.75">
      <c r="A54" s="494"/>
    </row>
    <row r="55" ht="12.75" customHeight="1">
      <c r="A55" s="494"/>
    </row>
    <row r="56" ht="12.75">
      <c r="A56" s="494"/>
    </row>
    <row r="57" ht="12.75" customHeight="1">
      <c r="A57" s="494"/>
    </row>
    <row r="58" ht="12.75">
      <c r="A58" s="494"/>
    </row>
    <row r="59" ht="12.75" customHeight="1" hidden="1">
      <c r="A59" s="494"/>
    </row>
    <row r="60" ht="12.75" customHeight="1" hidden="1">
      <c r="A60" s="494"/>
    </row>
    <row r="61" ht="14.25" customHeight="1">
      <c r="A61" s="494"/>
    </row>
    <row r="62" ht="13.5" customHeight="1">
      <c r="A62" s="494"/>
    </row>
    <row r="63" ht="12.75" customHeight="1" hidden="1">
      <c r="A63" s="494"/>
    </row>
    <row r="64" ht="12.75" customHeight="1" hidden="1">
      <c r="A64" s="494"/>
    </row>
    <row r="65" ht="13.5" customHeight="1">
      <c r="A65" s="494"/>
    </row>
    <row r="66" ht="12" customHeight="1">
      <c r="A66" s="494"/>
    </row>
    <row r="67" ht="15" customHeight="1">
      <c r="A67" s="494"/>
    </row>
    <row r="68" ht="15.75" customHeight="1">
      <c r="A68" s="494"/>
    </row>
    <row r="69" ht="12.75" customHeight="1" hidden="1">
      <c r="A69" s="494"/>
    </row>
    <row r="70" ht="12.75" customHeight="1" hidden="1">
      <c r="A70" s="494"/>
    </row>
    <row r="71" ht="25.5" customHeight="1">
      <c r="A71" s="494"/>
    </row>
    <row r="72" ht="25.5" customHeight="1">
      <c r="A72" s="494"/>
    </row>
    <row r="73" ht="27" customHeight="1">
      <c r="A73" s="494"/>
    </row>
    <row r="74" ht="33" customHeight="1">
      <c r="A74" s="494"/>
    </row>
    <row r="75" ht="18.75" customHeight="1">
      <c r="A75" s="494"/>
    </row>
    <row r="76" ht="23.25" customHeight="1">
      <c r="A76" s="494"/>
    </row>
    <row r="77" ht="27" customHeight="1">
      <c r="A77" s="494"/>
    </row>
    <row r="78" ht="27" customHeight="1">
      <c r="A78" s="494"/>
    </row>
    <row r="79" ht="27" customHeight="1" thickBot="1">
      <c r="A79" s="495"/>
    </row>
    <row r="80" ht="23.25" customHeight="1">
      <c r="A80" s="378"/>
    </row>
    <row r="81" ht="19.5" customHeight="1" hidden="1">
      <c r="A81" s="452" t="s">
        <v>65</v>
      </c>
    </row>
    <row r="82" ht="19.5" customHeight="1" hidden="1">
      <c r="A82" s="453"/>
    </row>
    <row r="83" ht="19.5" customHeight="1" hidden="1">
      <c r="A83" s="453"/>
    </row>
    <row r="84" ht="19.5" customHeight="1" hidden="1">
      <c r="A84" s="453"/>
    </row>
    <row r="85" ht="12.75" hidden="1">
      <c r="A85" s="453"/>
    </row>
    <row r="86" ht="12.75" hidden="1">
      <c r="A86" s="453"/>
    </row>
    <row r="87" ht="27" customHeight="1">
      <c r="A87" s="453"/>
    </row>
    <row r="88" ht="30.75" customHeight="1">
      <c r="A88" s="453"/>
    </row>
    <row r="89" ht="30.75" customHeight="1">
      <c r="A89" s="453"/>
    </row>
    <row r="90" ht="30.75" customHeight="1">
      <c r="A90" s="453"/>
    </row>
    <row r="91" ht="30.75" customHeight="1">
      <c r="A91" s="453"/>
    </row>
    <row r="92" ht="30.75" customHeight="1">
      <c r="A92" s="453"/>
    </row>
    <row r="93" ht="27" customHeight="1">
      <c r="A93" s="453"/>
    </row>
    <row r="94" ht="27" customHeight="1">
      <c r="A94" s="453"/>
    </row>
    <row r="95" ht="12.75" customHeight="1" hidden="1">
      <c r="A95" s="453"/>
    </row>
    <row r="96" ht="12.75" customHeight="1" hidden="1">
      <c r="A96" s="453"/>
    </row>
    <row r="97" ht="12.75" customHeight="1" hidden="1">
      <c r="A97" s="453"/>
    </row>
    <row r="98" ht="12.75" customHeight="1" hidden="1">
      <c r="A98" s="453"/>
    </row>
    <row r="99" ht="12.75" customHeight="1" hidden="1">
      <c r="A99" s="453"/>
    </row>
    <row r="100" ht="12.75" customHeight="1" hidden="1">
      <c r="A100" s="453"/>
    </row>
    <row r="101" ht="12.75">
      <c r="A101" s="453"/>
    </row>
    <row r="102" ht="13.5" customHeight="1">
      <c r="A102" s="453"/>
    </row>
    <row r="103" ht="24.75" customHeight="1">
      <c r="A103" s="453"/>
    </row>
    <row r="104" ht="24.75" customHeight="1">
      <c r="A104" s="453"/>
    </row>
    <row r="105" ht="24.75" customHeight="1" thickBot="1">
      <c r="A105" s="454"/>
    </row>
  </sheetData>
  <sheetProtection/>
  <mergeCells count="22">
    <mergeCell ref="AT3:AV3"/>
    <mergeCell ref="AC3:AE3"/>
    <mergeCell ref="A8:A37"/>
    <mergeCell ref="C3:C7"/>
    <mergeCell ref="D3:D7"/>
    <mergeCell ref="BC3:BF3"/>
    <mergeCell ref="BH3:BH7"/>
    <mergeCell ref="E4:BG4"/>
    <mergeCell ref="E6:BG6"/>
    <mergeCell ref="N3:Q3"/>
    <mergeCell ref="S3:U3"/>
    <mergeCell ref="AY3:BB3"/>
    <mergeCell ref="AG3:AI3"/>
    <mergeCell ref="AO3:AR3"/>
    <mergeCell ref="A3:A7"/>
    <mergeCell ref="B3:B7"/>
    <mergeCell ref="AK3:AM3"/>
    <mergeCell ref="A81:A105"/>
    <mergeCell ref="B37:D37"/>
    <mergeCell ref="X3:AA3"/>
    <mergeCell ref="F3:H3"/>
    <mergeCell ref="J3:M3"/>
  </mergeCells>
  <printOptions/>
  <pageMargins left="0.1968503937007874" right="0.1968503937007874" top="0.1968503937007874" bottom="0.1968503937007874" header="0" footer="0"/>
  <pageSetup fitToHeight="2" fitToWidth="1" horizontalDpi="600" verticalDpi="600" orientation="landscape" paperSize="9" scale="59" r:id="rId1"/>
  <rowBreaks count="1" manualBreakCount="1">
    <brk id="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94"/>
  <sheetViews>
    <sheetView zoomScale="113" zoomScaleNormal="113" zoomScalePageLayoutView="0" workbookViewId="0" topLeftCell="A8">
      <selection activeCell="A1" sqref="A1:BG25"/>
    </sheetView>
  </sheetViews>
  <sheetFormatPr defaultColWidth="20.875" defaultRowHeight="12.75"/>
  <cols>
    <col min="1" max="1" width="2.875" style="0" customWidth="1"/>
    <col min="2" max="2" width="9.75390625" style="0" customWidth="1"/>
    <col min="3" max="3" width="22.75390625" style="0" customWidth="1"/>
    <col min="4" max="4" width="9.125" style="0" customWidth="1"/>
    <col min="5" max="18" width="3.25390625" style="0" customWidth="1"/>
    <col min="19" max="19" width="6.00390625" style="0" customWidth="1"/>
    <col min="20" max="21" width="3.25390625" style="0" customWidth="1"/>
    <col min="22" max="22" width="4.75390625" style="0" customWidth="1"/>
    <col min="23" max="24" width="2.75390625" style="0" customWidth="1"/>
    <col min="25" max="45" width="3.25390625" style="0" customWidth="1"/>
    <col min="46" max="46" width="3.625" style="0" customWidth="1"/>
    <col min="47" max="49" width="3.25390625" style="0" customWidth="1"/>
    <col min="50" max="50" width="4.75390625" style="0" customWidth="1"/>
    <col min="51" max="58" width="2.75390625" style="0" customWidth="1"/>
    <col min="59" max="59" width="6.75390625" style="0" customWidth="1"/>
    <col min="60" max="253" width="9.125" style="0" customWidth="1"/>
    <col min="254" max="254" width="2.875" style="0" customWidth="1"/>
    <col min="255" max="255" width="9.75390625" style="0" customWidth="1"/>
  </cols>
  <sheetData>
    <row r="1" ht="15">
      <c r="B1" s="1" t="s">
        <v>43</v>
      </c>
    </row>
    <row r="2" spans="2:19" ht="15.75" thickBot="1">
      <c r="B2" s="1" t="s">
        <v>66</v>
      </c>
      <c r="C2" s="2"/>
      <c r="D2" s="2" t="s">
        <v>152</v>
      </c>
      <c r="R2" s="123"/>
      <c r="S2" s="123"/>
    </row>
    <row r="3" spans="1:59" ht="64.5" customHeight="1">
      <c r="A3" s="440" t="s">
        <v>29</v>
      </c>
      <c r="B3" s="443" t="s">
        <v>0</v>
      </c>
      <c r="C3" s="446" t="s">
        <v>44</v>
      </c>
      <c r="D3" s="449" t="s">
        <v>45</v>
      </c>
      <c r="E3" s="15" t="s">
        <v>72</v>
      </c>
      <c r="F3" s="438" t="s">
        <v>30</v>
      </c>
      <c r="G3" s="438"/>
      <c r="H3" s="438"/>
      <c r="I3" s="16" t="s">
        <v>92</v>
      </c>
      <c r="J3" s="437" t="s">
        <v>31</v>
      </c>
      <c r="K3" s="437"/>
      <c r="L3" s="437"/>
      <c r="M3" s="437"/>
      <c r="N3" s="459" t="s">
        <v>32</v>
      </c>
      <c r="O3" s="460"/>
      <c r="P3" s="460"/>
      <c r="Q3" s="461"/>
      <c r="R3" s="122" t="s">
        <v>93</v>
      </c>
      <c r="S3" s="124" t="s">
        <v>42</v>
      </c>
      <c r="T3" s="464" t="s">
        <v>33</v>
      </c>
      <c r="U3" s="465"/>
      <c r="V3" s="385" t="s">
        <v>46</v>
      </c>
      <c r="W3" s="3" t="s">
        <v>75</v>
      </c>
      <c r="X3" s="437" t="s">
        <v>34</v>
      </c>
      <c r="Y3" s="437"/>
      <c r="Z3" s="437"/>
      <c r="AA3" s="437"/>
      <c r="AB3" s="3" t="s">
        <v>76</v>
      </c>
      <c r="AC3" s="437" t="s">
        <v>35</v>
      </c>
      <c r="AD3" s="437"/>
      <c r="AE3" s="437"/>
      <c r="AF3" s="3" t="s">
        <v>94</v>
      </c>
      <c r="AG3" s="497" t="s">
        <v>36</v>
      </c>
      <c r="AH3" s="497"/>
      <c r="AI3" s="497"/>
      <c r="AJ3" s="3" t="s">
        <v>78</v>
      </c>
      <c r="AK3" s="459" t="s">
        <v>37</v>
      </c>
      <c r="AL3" s="460"/>
      <c r="AM3" s="461"/>
      <c r="AN3" s="3" t="s">
        <v>79</v>
      </c>
      <c r="AO3" s="459" t="s">
        <v>38</v>
      </c>
      <c r="AP3" s="460"/>
      <c r="AQ3" s="460"/>
      <c r="AR3" s="461"/>
      <c r="AS3" s="3" t="s">
        <v>95</v>
      </c>
      <c r="AT3" s="498" t="s">
        <v>39</v>
      </c>
      <c r="AU3" s="498"/>
      <c r="AV3" s="498"/>
      <c r="AW3" s="3" t="s">
        <v>80</v>
      </c>
      <c r="AX3" s="385" t="s">
        <v>46</v>
      </c>
      <c r="AY3" s="460" t="s">
        <v>40</v>
      </c>
      <c r="AZ3" s="460"/>
      <c r="BA3" s="461"/>
      <c r="BB3" s="437" t="s">
        <v>41</v>
      </c>
      <c r="BC3" s="437"/>
      <c r="BD3" s="437"/>
      <c r="BE3" s="437"/>
      <c r="BF3" s="43"/>
      <c r="BG3" s="431" t="s">
        <v>52</v>
      </c>
    </row>
    <row r="4" spans="1:59" ht="12.75">
      <c r="A4" s="441"/>
      <c r="B4" s="444"/>
      <c r="C4" s="447"/>
      <c r="D4" s="450"/>
      <c r="E4" s="462" t="s">
        <v>53</v>
      </c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7"/>
      <c r="AB4" s="457"/>
      <c r="AC4" s="457"/>
      <c r="AD4" s="457"/>
      <c r="AE4" s="457"/>
      <c r="AF4" s="457"/>
      <c r="AG4" s="457"/>
      <c r="AH4" s="457"/>
      <c r="AI4" s="457"/>
      <c r="AJ4" s="457"/>
      <c r="AK4" s="457"/>
      <c r="AL4" s="457"/>
      <c r="AM4" s="457"/>
      <c r="AN4" s="457"/>
      <c r="AO4" s="457"/>
      <c r="AP4" s="457"/>
      <c r="AQ4" s="457"/>
      <c r="AR4" s="457"/>
      <c r="AS4" s="457"/>
      <c r="AT4" s="457"/>
      <c r="AU4" s="457"/>
      <c r="AV4" s="457"/>
      <c r="AW4" s="457"/>
      <c r="AX4" s="457"/>
      <c r="AY4" s="457"/>
      <c r="AZ4" s="457"/>
      <c r="BA4" s="457"/>
      <c r="BB4" s="457"/>
      <c r="BC4" s="457"/>
      <c r="BD4" s="457"/>
      <c r="BE4" s="457"/>
      <c r="BF4" s="458"/>
      <c r="BG4" s="432"/>
    </row>
    <row r="5" spans="1:59" ht="12.75">
      <c r="A5" s="441"/>
      <c r="B5" s="444"/>
      <c r="C5" s="447"/>
      <c r="D5" s="450"/>
      <c r="E5" s="6">
        <v>35</v>
      </c>
      <c r="F5" s="17">
        <v>36</v>
      </c>
      <c r="G5" s="17">
        <v>37</v>
      </c>
      <c r="H5" s="17">
        <v>38</v>
      </c>
      <c r="I5" s="17">
        <v>39</v>
      </c>
      <c r="J5" s="17">
        <v>40</v>
      </c>
      <c r="K5" s="17">
        <v>41</v>
      </c>
      <c r="L5" s="17">
        <v>42</v>
      </c>
      <c r="M5" s="17">
        <v>43</v>
      </c>
      <c r="N5" s="17">
        <v>44</v>
      </c>
      <c r="O5" s="17">
        <v>45</v>
      </c>
      <c r="P5" s="17">
        <v>46</v>
      </c>
      <c r="Q5" s="17">
        <v>47</v>
      </c>
      <c r="R5" s="17">
        <v>48</v>
      </c>
      <c r="S5" s="18">
        <v>49</v>
      </c>
      <c r="T5" s="17">
        <v>50</v>
      </c>
      <c r="U5" s="17">
        <v>51</v>
      </c>
      <c r="V5" s="23"/>
      <c r="W5" s="17">
        <v>52</v>
      </c>
      <c r="X5" s="17">
        <v>1</v>
      </c>
      <c r="Y5" s="17">
        <v>2</v>
      </c>
      <c r="Z5" s="17">
        <v>3</v>
      </c>
      <c r="AA5" s="17">
        <v>4</v>
      </c>
      <c r="AB5" s="17">
        <v>5</v>
      </c>
      <c r="AC5" s="17">
        <v>6</v>
      </c>
      <c r="AD5" s="17">
        <v>7</v>
      </c>
      <c r="AE5" s="17">
        <v>8</v>
      </c>
      <c r="AF5" s="17">
        <v>9</v>
      </c>
      <c r="AG5" s="17">
        <v>10</v>
      </c>
      <c r="AH5" s="18">
        <v>11</v>
      </c>
      <c r="AI5" s="17">
        <v>12</v>
      </c>
      <c r="AJ5" s="17">
        <v>13</v>
      </c>
      <c r="AK5" s="17">
        <v>14</v>
      </c>
      <c r="AL5" s="17">
        <v>15</v>
      </c>
      <c r="AM5" s="17">
        <v>16</v>
      </c>
      <c r="AN5" s="17">
        <v>17</v>
      </c>
      <c r="AO5" s="17">
        <v>18</v>
      </c>
      <c r="AP5" s="17">
        <v>19</v>
      </c>
      <c r="AQ5" s="17">
        <v>20</v>
      </c>
      <c r="AR5" s="17">
        <v>21</v>
      </c>
      <c r="AS5" s="17">
        <v>22</v>
      </c>
      <c r="AT5" s="17">
        <v>23</v>
      </c>
      <c r="AU5" s="17">
        <v>24</v>
      </c>
      <c r="AV5" s="17">
        <v>25</v>
      </c>
      <c r="AW5" s="17">
        <v>26</v>
      </c>
      <c r="AX5" s="23"/>
      <c r="AY5" s="17">
        <v>27</v>
      </c>
      <c r="AZ5" s="17">
        <v>28</v>
      </c>
      <c r="BA5" s="17">
        <v>29</v>
      </c>
      <c r="BB5" s="17">
        <v>30</v>
      </c>
      <c r="BC5" s="17">
        <v>31</v>
      </c>
      <c r="BD5" s="17">
        <v>32</v>
      </c>
      <c r="BE5" s="17">
        <v>33</v>
      </c>
      <c r="BF5" s="17">
        <v>34</v>
      </c>
      <c r="BG5" s="432"/>
    </row>
    <row r="6" spans="1:59" ht="12.75">
      <c r="A6" s="441"/>
      <c r="B6" s="444"/>
      <c r="C6" s="447"/>
      <c r="D6" s="450"/>
      <c r="E6" s="456" t="s">
        <v>54</v>
      </c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57"/>
      <c r="X6" s="457"/>
      <c r="Y6" s="457"/>
      <c r="Z6" s="457"/>
      <c r="AA6" s="457"/>
      <c r="AB6" s="457"/>
      <c r="AC6" s="457"/>
      <c r="AD6" s="457"/>
      <c r="AE6" s="457"/>
      <c r="AF6" s="457"/>
      <c r="AG6" s="457"/>
      <c r="AH6" s="457"/>
      <c r="AI6" s="457"/>
      <c r="AJ6" s="457"/>
      <c r="AK6" s="457"/>
      <c r="AL6" s="457"/>
      <c r="AM6" s="457"/>
      <c r="AN6" s="457"/>
      <c r="AO6" s="457"/>
      <c r="AP6" s="457"/>
      <c r="AQ6" s="457"/>
      <c r="AR6" s="457"/>
      <c r="AS6" s="457"/>
      <c r="AT6" s="457"/>
      <c r="AU6" s="457"/>
      <c r="AV6" s="457"/>
      <c r="AW6" s="457"/>
      <c r="AX6" s="457"/>
      <c r="AY6" s="457"/>
      <c r="AZ6" s="457"/>
      <c r="BA6" s="457"/>
      <c r="BB6" s="457"/>
      <c r="BC6" s="457"/>
      <c r="BD6" s="457"/>
      <c r="BE6" s="457"/>
      <c r="BF6" s="463"/>
      <c r="BG6" s="432"/>
    </row>
    <row r="7" spans="1:59" ht="13.5" thickBot="1">
      <c r="A7" s="442"/>
      <c r="B7" s="445"/>
      <c r="C7" s="448"/>
      <c r="D7" s="451"/>
      <c r="E7" s="104">
        <v>1</v>
      </c>
      <c r="F7" s="105">
        <v>2</v>
      </c>
      <c r="G7" s="105">
        <v>3</v>
      </c>
      <c r="H7" s="105">
        <v>4</v>
      </c>
      <c r="I7" s="105">
        <v>5</v>
      </c>
      <c r="J7" s="105">
        <v>6</v>
      </c>
      <c r="K7" s="105">
        <v>7</v>
      </c>
      <c r="L7" s="105">
        <v>8</v>
      </c>
      <c r="M7" s="105">
        <v>9</v>
      </c>
      <c r="N7" s="105">
        <v>10</v>
      </c>
      <c r="O7" s="105">
        <v>11</v>
      </c>
      <c r="P7" s="105">
        <v>12</v>
      </c>
      <c r="Q7" s="105">
        <v>13</v>
      </c>
      <c r="R7" s="106">
        <v>14</v>
      </c>
      <c r="S7" s="8">
        <v>15</v>
      </c>
      <c r="T7" s="104">
        <v>16</v>
      </c>
      <c r="U7" s="105">
        <v>17</v>
      </c>
      <c r="V7" s="27"/>
      <c r="W7" s="105">
        <v>18</v>
      </c>
      <c r="X7" s="105">
        <v>19</v>
      </c>
      <c r="Y7" s="105">
        <v>20</v>
      </c>
      <c r="Z7" s="105">
        <v>21</v>
      </c>
      <c r="AA7" s="105">
        <v>22</v>
      </c>
      <c r="AB7" s="105">
        <v>23</v>
      </c>
      <c r="AC7" s="105">
        <v>24</v>
      </c>
      <c r="AD7" s="105">
        <v>25</v>
      </c>
      <c r="AE7" s="105">
        <v>26</v>
      </c>
      <c r="AF7" s="105">
        <v>27</v>
      </c>
      <c r="AG7" s="106">
        <v>28</v>
      </c>
      <c r="AH7" s="45">
        <v>29</v>
      </c>
      <c r="AI7" s="8">
        <v>30</v>
      </c>
      <c r="AJ7" s="105">
        <v>31</v>
      </c>
      <c r="AK7" s="105">
        <v>32</v>
      </c>
      <c r="AL7" s="105">
        <v>33</v>
      </c>
      <c r="AM7" s="105">
        <v>34</v>
      </c>
      <c r="AN7" s="105">
        <v>35</v>
      </c>
      <c r="AO7" s="105">
        <v>36</v>
      </c>
      <c r="AP7" s="105">
        <v>37</v>
      </c>
      <c r="AQ7" s="105">
        <v>38</v>
      </c>
      <c r="AR7" s="105">
        <v>39</v>
      </c>
      <c r="AS7" s="105">
        <v>40</v>
      </c>
      <c r="AT7" s="105">
        <v>41</v>
      </c>
      <c r="AU7" s="105">
        <v>42</v>
      </c>
      <c r="AV7" s="105">
        <v>43</v>
      </c>
      <c r="AW7" s="105">
        <v>44</v>
      </c>
      <c r="AX7" s="27"/>
      <c r="AY7" s="105">
        <v>45</v>
      </c>
      <c r="AZ7" s="105">
        <v>46</v>
      </c>
      <c r="BA7" s="105">
        <v>47</v>
      </c>
      <c r="BB7" s="105">
        <v>48</v>
      </c>
      <c r="BC7" s="105">
        <v>49</v>
      </c>
      <c r="BD7" s="105">
        <v>50</v>
      </c>
      <c r="BE7" s="105">
        <v>51</v>
      </c>
      <c r="BF7" s="105">
        <v>52</v>
      </c>
      <c r="BG7" s="433"/>
    </row>
    <row r="8" spans="1:59" ht="26.25" customHeight="1" thickBot="1">
      <c r="A8" s="452" t="s">
        <v>67</v>
      </c>
      <c r="B8" s="368" t="s">
        <v>1</v>
      </c>
      <c r="C8" s="303" t="s">
        <v>55</v>
      </c>
      <c r="D8" s="381" t="s">
        <v>56</v>
      </c>
      <c r="E8" s="304">
        <f>SUM(E9:E11)</f>
        <v>4</v>
      </c>
      <c r="F8" s="304">
        <f aca="true" t="shared" si="0" ref="F8:V8">SUM(F9:F11)</f>
        <v>6</v>
      </c>
      <c r="G8" s="304">
        <f t="shared" si="0"/>
        <v>6</v>
      </c>
      <c r="H8" s="304">
        <f t="shared" si="0"/>
        <v>6</v>
      </c>
      <c r="I8" s="304">
        <f t="shared" si="0"/>
        <v>4</v>
      </c>
      <c r="J8" s="304">
        <f t="shared" si="0"/>
        <v>6</v>
      </c>
      <c r="K8" s="304">
        <f t="shared" si="0"/>
        <v>6</v>
      </c>
      <c r="L8" s="304">
        <f t="shared" si="0"/>
        <v>6</v>
      </c>
      <c r="M8" s="304">
        <f t="shared" si="0"/>
        <v>4</v>
      </c>
      <c r="N8" s="304">
        <f t="shared" si="0"/>
        <v>6</v>
      </c>
      <c r="O8" s="304">
        <f t="shared" si="0"/>
        <v>4</v>
      </c>
      <c r="P8" s="304">
        <f t="shared" si="0"/>
        <v>4</v>
      </c>
      <c r="Q8" s="304"/>
      <c r="R8" s="304"/>
      <c r="S8" s="304"/>
      <c r="T8" s="304"/>
      <c r="U8" s="304"/>
      <c r="V8" s="304">
        <f t="shared" si="0"/>
        <v>62</v>
      </c>
      <c r="W8" s="382"/>
      <c r="X8" s="382"/>
      <c r="Y8" s="304"/>
      <c r="Z8" s="304"/>
      <c r="AA8" s="304">
        <f>SUM(AA9:AA11)</f>
        <v>4</v>
      </c>
      <c r="AB8" s="304">
        <f aca="true" t="shared" si="1" ref="AB8:AX8">SUM(AB9:AB11)</f>
        <v>8</v>
      </c>
      <c r="AC8" s="304">
        <f t="shared" si="1"/>
        <v>6</v>
      </c>
      <c r="AD8" s="304">
        <f t="shared" si="1"/>
        <v>8</v>
      </c>
      <c r="AE8" s="304">
        <f t="shared" si="1"/>
        <v>8</v>
      </c>
      <c r="AF8" s="304">
        <f t="shared" si="1"/>
        <v>8</v>
      </c>
      <c r="AG8" s="304">
        <f t="shared" si="1"/>
        <v>4</v>
      </c>
      <c r="AH8" s="304">
        <f t="shared" si="1"/>
        <v>8</v>
      </c>
      <c r="AI8" s="304">
        <f t="shared" si="1"/>
        <v>6</v>
      </c>
      <c r="AJ8" s="304">
        <f t="shared" si="1"/>
        <v>8</v>
      </c>
      <c r="AK8" s="304">
        <f t="shared" si="1"/>
        <v>6</v>
      </c>
      <c r="AL8" s="304">
        <f t="shared" si="1"/>
        <v>6</v>
      </c>
      <c r="AM8" s="304">
        <f t="shared" si="1"/>
        <v>6</v>
      </c>
      <c r="AN8" s="304">
        <f t="shared" si="1"/>
        <v>6</v>
      </c>
      <c r="AO8" s="304">
        <f t="shared" si="1"/>
        <v>4</v>
      </c>
      <c r="AP8" s="304">
        <f>SUM(AP9:AP11)</f>
        <v>6</v>
      </c>
      <c r="AQ8" s="304">
        <f>SUM(AQ9:AQ11)</f>
        <v>4</v>
      </c>
      <c r="AR8" s="304"/>
      <c r="AS8" s="304"/>
      <c r="AT8" s="304"/>
      <c r="AU8" s="304"/>
      <c r="AV8" s="304"/>
      <c r="AW8" s="304"/>
      <c r="AX8" s="304">
        <f t="shared" si="1"/>
        <v>106</v>
      </c>
      <c r="AY8" s="382"/>
      <c r="AZ8" s="382"/>
      <c r="BA8" s="382"/>
      <c r="BB8" s="382"/>
      <c r="BC8" s="382"/>
      <c r="BD8" s="382"/>
      <c r="BE8" s="382"/>
      <c r="BF8" s="383"/>
      <c r="BG8" s="384">
        <f>SUM(V8,AX8)</f>
        <v>168</v>
      </c>
    </row>
    <row r="9" spans="1:59" ht="19.5" customHeight="1">
      <c r="A9" s="453"/>
      <c r="B9" s="390" t="s">
        <v>104</v>
      </c>
      <c r="C9" s="271" t="s">
        <v>105</v>
      </c>
      <c r="D9" s="156" t="s">
        <v>56</v>
      </c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9"/>
      <c r="T9" s="200"/>
      <c r="U9" s="200"/>
      <c r="V9" s="201"/>
      <c r="W9" s="202"/>
      <c r="X9" s="202"/>
      <c r="Y9" s="200"/>
      <c r="Z9" s="200"/>
      <c r="AA9" s="203">
        <v>2</v>
      </c>
      <c r="AB9" s="203">
        <v>4</v>
      </c>
      <c r="AC9" s="203">
        <v>2</v>
      </c>
      <c r="AD9" s="203">
        <v>4</v>
      </c>
      <c r="AE9" s="203">
        <v>4</v>
      </c>
      <c r="AF9" s="203">
        <v>4</v>
      </c>
      <c r="AG9" s="203">
        <v>2</v>
      </c>
      <c r="AH9" s="203">
        <v>4</v>
      </c>
      <c r="AI9" s="203">
        <v>2</v>
      </c>
      <c r="AJ9" s="203">
        <v>4</v>
      </c>
      <c r="AK9" s="203">
        <v>2</v>
      </c>
      <c r="AL9" s="203">
        <v>4</v>
      </c>
      <c r="AM9" s="203">
        <v>2</v>
      </c>
      <c r="AN9" s="203">
        <v>2</v>
      </c>
      <c r="AO9" s="203">
        <v>2</v>
      </c>
      <c r="AP9" s="203">
        <v>2</v>
      </c>
      <c r="AQ9" s="203">
        <v>2</v>
      </c>
      <c r="AR9" s="198"/>
      <c r="AS9" s="198"/>
      <c r="AT9" s="204"/>
      <c r="AU9" s="205"/>
      <c r="AV9" s="205"/>
      <c r="AW9" s="206"/>
      <c r="AX9" s="76">
        <f>SUM(AA9:AQ9)</f>
        <v>48</v>
      </c>
      <c r="AY9" s="207"/>
      <c r="AZ9" s="207"/>
      <c r="BA9" s="207"/>
      <c r="BB9" s="207"/>
      <c r="BC9" s="207"/>
      <c r="BD9" s="207"/>
      <c r="BE9" s="207"/>
      <c r="BF9" s="208"/>
      <c r="BG9" s="209">
        <f aca="true" t="shared" si="2" ref="BG9:BG15">SUM(V9,AX9)</f>
        <v>48</v>
      </c>
    </row>
    <row r="10" spans="1:59" ht="12.75" customHeight="1">
      <c r="A10" s="453"/>
      <c r="B10" s="276" t="s">
        <v>4</v>
      </c>
      <c r="C10" s="19" t="s">
        <v>178</v>
      </c>
      <c r="D10" s="9" t="s">
        <v>56</v>
      </c>
      <c r="E10" s="47">
        <v>2</v>
      </c>
      <c r="F10" s="47">
        <v>4</v>
      </c>
      <c r="G10" s="47">
        <v>2</v>
      </c>
      <c r="H10" s="47">
        <v>4</v>
      </c>
      <c r="I10" s="47">
        <v>2</v>
      </c>
      <c r="J10" s="47">
        <v>4</v>
      </c>
      <c r="K10" s="47">
        <v>2</v>
      </c>
      <c r="L10" s="47">
        <v>4</v>
      </c>
      <c r="M10" s="47">
        <v>2</v>
      </c>
      <c r="N10" s="47">
        <v>4</v>
      </c>
      <c r="O10" s="47">
        <v>2</v>
      </c>
      <c r="P10" s="47">
        <v>2</v>
      </c>
      <c r="Q10" s="47"/>
      <c r="R10" s="47"/>
      <c r="S10" s="54"/>
      <c r="T10" s="70"/>
      <c r="U10" s="71"/>
      <c r="V10" s="50">
        <f>SUM(E10:U10)</f>
        <v>34</v>
      </c>
      <c r="W10" s="12"/>
      <c r="X10" s="12"/>
      <c r="Y10" s="70"/>
      <c r="Z10" s="71"/>
      <c r="AA10" s="47">
        <v>2</v>
      </c>
      <c r="AB10" s="47">
        <v>2</v>
      </c>
      <c r="AC10" s="47">
        <v>2</v>
      </c>
      <c r="AD10" s="47">
        <v>2</v>
      </c>
      <c r="AE10" s="47">
        <v>2</v>
      </c>
      <c r="AF10" s="48">
        <v>2</v>
      </c>
      <c r="AG10" s="48">
        <v>2</v>
      </c>
      <c r="AH10" s="48">
        <v>2</v>
      </c>
      <c r="AI10" s="48">
        <v>2</v>
      </c>
      <c r="AJ10" s="48">
        <v>2</v>
      </c>
      <c r="AK10" s="48">
        <v>2</v>
      </c>
      <c r="AL10" s="48">
        <v>2</v>
      </c>
      <c r="AM10" s="48">
        <v>2</v>
      </c>
      <c r="AN10" s="48">
        <v>2</v>
      </c>
      <c r="AO10" s="48">
        <v>2</v>
      </c>
      <c r="AP10" s="48">
        <v>2</v>
      </c>
      <c r="AQ10" s="48">
        <v>0</v>
      </c>
      <c r="AR10" s="48"/>
      <c r="AS10" s="48"/>
      <c r="AT10" s="49"/>
      <c r="AU10" s="108"/>
      <c r="AV10" s="108"/>
      <c r="AW10" s="109"/>
      <c r="AX10" s="76">
        <f>SUM(Y10:AU10,AV10:AW10)</f>
        <v>32</v>
      </c>
      <c r="AY10" s="11"/>
      <c r="AZ10" s="11"/>
      <c r="BA10" s="11"/>
      <c r="BB10" s="11"/>
      <c r="BC10" s="11"/>
      <c r="BD10" s="11"/>
      <c r="BE10" s="11"/>
      <c r="BF10" s="75"/>
      <c r="BG10" s="67">
        <f t="shared" si="2"/>
        <v>66</v>
      </c>
    </row>
    <row r="11" spans="1:59" ht="12.75" customHeight="1" thickBot="1">
      <c r="A11" s="453"/>
      <c r="B11" s="276" t="s">
        <v>6</v>
      </c>
      <c r="C11" s="19" t="s">
        <v>7</v>
      </c>
      <c r="D11" s="9" t="s">
        <v>56</v>
      </c>
      <c r="E11" s="47">
        <v>2</v>
      </c>
      <c r="F11" s="47">
        <v>2</v>
      </c>
      <c r="G11" s="47">
        <v>4</v>
      </c>
      <c r="H11" s="47">
        <v>2</v>
      </c>
      <c r="I11" s="47">
        <v>2</v>
      </c>
      <c r="J11" s="47">
        <v>2</v>
      </c>
      <c r="K11" s="47">
        <v>4</v>
      </c>
      <c r="L11" s="47">
        <v>2</v>
      </c>
      <c r="M11" s="47">
        <v>2</v>
      </c>
      <c r="N11" s="47">
        <v>2</v>
      </c>
      <c r="O11" s="47">
        <v>2</v>
      </c>
      <c r="P11" s="47">
        <v>2</v>
      </c>
      <c r="Q11" s="47"/>
      <c r="R11" s="47"/>
      <c r="S11" s="49"/>
      <c r="T11" s="70"/>
      <c r="U11" s="71"/>
      <c r="V11" s="50">
        <f>SUM(E11:U11)</f>
        <v>28</v>
      </c>
      <c r="W11" s="12"/>
      <c r="X11" s="12"/>
      <c r="Y11" s="70"/>
      <c r="Z11" s="71"/>
      <c r="AA11" s="47">
        <v>0</v>
      </c>
      <c r="AB11" s="47">
        <v>2</v>
      </c>
      <c r="AC11" s="47">
        <v>2</v>
      </c>
      <c r="AD11" s="47">
        <v>2</v>
      </c>
      <c r="AE11" s="47">
        <v>2</v>
      </c>
      <c r="AF11" s="47">
        <v>2</v>
      </c>
      <c r="AG11" s="48">
        <v>0</v>
      </c>
      <c r="AH11" s="48">
        <v>2</v>
      </c>
      <c r="AI11" s="48">
        <v>2</v>
      </c>
      <c r="AJ11" s="48">
        <v>2</v>
      </c>
      <c r="AK11" s="48">
        <v>2</v>
      </c>
      <c r="AL11" s="48">
        <v>0</v>
      </c>
      <c r="AM11" s="48">
        <v>2</v>
      </c>
      <c r="AN11" s="48">
        <v>2</v>
      </c>
      <c r="AO11" s="48">
        <v>0</v>
      </c>
      <c r="AP11" s="48">
        <v>2</v>
      </c>
      <c r="AQ11" s="48">
        <v>2</v>
      </c>
      <c r="AR11" s="48"/>
      <c r="AS11" s="48"/>
      <c r="AT11" s="49"/>
      <c r="AU11" s="108"/>
      <c r="AV11" s="108"/>
      <c r="AW11" s="109"/>
      <c r="AX11" s="76">
        <f>SUM(Y11:AU11,AV11:AW11)</f>
        <v>26</v>
      </c>
      <c r="AY11" s="11"/>
      <c r="AZ11" s="11"/>
      <c r="BA11" s="11"/>
      <c r="BB11" s="11"/>
      <c r="BC11" s="11"/>
      <c r="BD11" s="11"/>
      <c r="BE11" s="11"/>
      <c r="BF11" s="75"/>
      <c r="BG11" s="67">
        <f t="shared" si="2"/>
        <v>54</v>
      </c>
    </row>
    <row r="12" spans="1:59" ht="26.25" thickBot="1">
      <c r="A12" s="453"/>
      <c r="B12" s="368" t="s">
        <v>181</v>
      </c>
      <c r="C12" s="294" t="s">
        <v>12</v>
      </c>
      <c r="D12" s="388" t="s">
        <v>56</v>
      </c>
      <c r="E12" s="255">
        <f>SUM(E13:E15)</f>
        <v>8</v>
      </c>
      <c r="F12" s="255">
        <f aca="true" t="shared" si="3" ref="F12:BG12">SUM(F13:F15)</f>
        <v>10</v>
      </c>
      <c r="G12" s="255">
        <f t="shared" si="3"/>
        <v>8</v>
      </c>
      <c r="H12" s="255">
        <f t="shared" si="3"/>
        <v>8</v>
      </c>
      <c r="I12" s="255">
        <f t="shared" si="3"/>
        <v>10</v>
      </c>
      <c r="J12" s="255">
        <f t="shared" si="3"/>
        <v>6</v>
      </c>
      <c r="K12" s="255">
        <f t="shared" si="3"/>
        <v>10</v>
      </c>
      <c r="L12" s="255">
        <f t="shared" si="3"/>
        <v>8</v>
      </c>
      <c r="M12" s="255">
        <f t="shared" si="3"/>
        <v>8</v>
      </c>
      <c r="N12" s="255">
        <f t="shared" si="3"/>
        <v>8</v>
      </c>
      <c r="O12" s="255">
        <f t="shared" si="3"/>
        <v>10</v>
      </c>
      <c r="P12" s="255">
        <f t="shared" si="3"/>
        <v>10</v>
      </c>
      <c r="Q12" s="255"/>
      <c r="R12" s="255"/>
      <c r="S12" s="255"/>
      <c r="T12" s="255"/>
      <c r="U12" s="255"/>
      <c r="V12" s="255">
        <f t="shared" si="3"/>
        <v>104</v>
      </c>
      <c r="W12" s="255"/>
      <c r="X12" s="255"/>
      <c r="Y12" s="255"/>
      <c r="Z12" s="255"/>
      <c r="AA12" s="255">
        <f t="shared" si="3"/>
        <v>2</v>
      </c>
      <c r="AB12" s="255">
        <f t="shared" si="3"/>
        <v>2</v>
      </c>
      <c r="AC12" s="255">
        <f t="shared" si="3"/>
        <v>2</v>
      </c>
      <c r="AD12" s="255">
        <f t="shared" si="3"/>
        <v>2</v>
      </c>
      <c r="AE12" s="255">
        <f t="shared" si="3"/>
        <v>2</v>
      </c>
      <c r="AF12" s="255">
        <f t="shared" si="3"/>
        <v>2</v>
      </c>
      <c r="AG12" s="255">
        <f t="shared" si="3"/>
        <v>2</v>
      </c>
      <c r="AH12" s="255">
        <f t="shared" si="3"/>
        <v>2</v>
      </c>
      <c r="AI12" s="255">
        <f t="shared" si="3"/>
        <v>2</v>
      </c>
      <c r="AJ12" s="255">
        <f t="shared" si="3"/>
        <v>2</v>
      </c>
      <c r="AK12" s="255">
        <f t="shared" si="3"/>
        <v>2</v>
      </c>
      <c r="AL12" s="255">
        <f t="shared" si="3"/>
        <v>2</v>
      </c>
      <c r="AM12" s="255">
        <f t="shared" si="3"/>
        <v>2</v>
      </c>
      <c r="AN12" s="255">
        <f t="shared" si="3"/>
        <v>2</v>
      </c>
      <c r="AO12" s="255">
        <f t="shared" si="3"/>
        <v>2</v>
      </c>
      <c r="AP12" s="255">
        <f t="shared" si="3"/>
        <v>2</v>
      </c>
      <c r="AQ12" s="255">
        <f t="shared" si="3"/>
        <v>2</v>
      </c>
      <c r="AR12" s="255"/>
      <c r="AS12" s="255"/>
      <c r="AT12" s="255"/>
      <c r="AU12" s="255"/>
      <c r="AV12" s="255"/>
      <c r="AW12" s="255"/>
      <c r="AX12" s="255">
        <f t="shared" si="3"/>
        <v>34</v>
      </c>
      <c r="AY12" s="255"/>
      <c r="AZ12" s="255"/>
      <c r="BA12" s="255"/>
      <c r="BB12" s="255"/>
      <c r="BC12" s="255"/>
      <c r="BD12" s="255"/>
      <c r="BE12" s="255"/>
      <c r="BF12" s="255"/>
      <c r="BG12" s="389">
        <f t="shared" si="3"/>
        <v>138</v>
      </c>
    </row>
    <row r="13" spans="1:59" ht="12.75">
      <c r="A13" s="453"/>
      <c r="B13" s="275" t="s">
        <v>14</v>
      </c>
      <c r="C13" s="387" t="s">
        <v>139</v>
      </c>
      <c r="D13" s="156" t="s">
        <v>56</v>
      </c>
      <c r="E13" s="183">
        <v>4</v>
      </c>
      <c r="F13" s="183">
        <v>4</v>
      </c>
      <c r="G13" s="183">
        <v>2</v>
      </c>
      <c r="H13" s="183">
        <v>2</v>
      </c>
      <c r="I13" s="183">
        <v>4</v>
      </c>
      <c r="J13" s="183">
        <v>2</v>
      </c>
      <c r="K13" s="183">
        <v>4</v>
      </c>
      <c r="L13" s="183">
        <v>4</v>
      </c>
      <c r="M13" s="183">
        <v>2</v>
      </c>
      <c r="N13" s="183">
        <v>2</v>
      </c>
      <c r="O13" s="183">
        <v>4</v>
      </c>
      <c r="P13" s="183">
        <v>4</v>
      </c>
      <c r="Q13" s="183"/>
      <c r="R13" s="183"/>
      <c r="S13" s="386"/>
      <c r="T13" s="210"/>
      <c r="U13" s="211"/>
      <c r="V13" s="76">
        <f>SUM(E13:U13)</f>
        <v>38</v>
      </c>
      <c r="W13" s="212"/>
      <c r="X13" s="212"/>
      <c r="Y13" s="210"/>
      <c r="Z13" s="211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183"/>
      <c r="AM13" s="183"/>
      <c r="AN13" s="183"/>
      <c r="AO13" s="183"/>
      <c r="AP13" s="183"/>
      <c r="AQ13" s="183"/>
      <c r="AR13" s="183"/>
      <c r="AS13" s="177"/>
      <c r="AT13" s="53"/>
      <c r="AU13" s="214"/>
      <c r="AV13" s="214"/>
      <c r="AW13" s="215"/>
      <c r="AX13" s="76">
        <f>SUM(Y13:AU13,AV13:AW13)</f>
        <v>0</v>
      </c>
      <c r="AY13" s="216"/>
      <c r="AZ13" s="216"/>
      <c r="BA13" s="216"/>
      <c r="BB13" s="216"/>
      <c r="BC13" s="216"/>
      <c r="BD13" s="216"/>
      <c r="BE13" s="216"/>
      <c r="BF13" s="217"/>
      <c r="BG13" s="209">
        <f t="shared" si="2"/>
        <v>38</v>
      </c>
    </row>
    <row r="14" spans="1:59" ht="15.75" customHeight="1">
      <c r="A14" s="453"/>
      <c r="B14" s="276" t="s">
        <v>99</v>
      </c>
      <c r="C14" s="19" t="s">
        <v>141</v>
      </c>
      <c r="D14" s="13" t="s">
        <v>56</v>
      </c>
      <c r="E14" s="47">
        <v>2</v>
      </c>
      <c r="F14" s="47">
        <v>4</v>
      </c>
      <c r="G14" s="47">
        <v>2</v>
      </c>
      <c r="H14" s="47">
        <v>2</v>
      </c>
      <c r="I14" s="47">
        <v>4</v>
      </c>
      <c r="J14" s="47">
        <v>2</v>
      </c>
      <c r="K14" s="47">
        <v>4</v>
      </c>
      <c r="L14" s="47">
        <v>2</v>
      </c>
      <c r="M14" s="47">
        <v>2</v>
      </c>
      <c r="N14" s="47">
        <v>4</v>
      </c>
      <c r="O14" s="47">
        <v>2</v>
      </c>
      <c r="P14" s="47">
        <v>2</v>
      </c>
      <c r="Q14" s="47"/>
      <c r="R14" s="47"/>
      <c r="S14" s="54"/>
      <c r="T14" s="70"/>
      <c r="U14" s="71"/>
      <c r="V14" s="50">
        <f>SUM(E14:U14)</f>
        <v>32</v>
      </c>
      <c r="W14" s="212"/>
      <c r="X14" s="212"/>
      <c r="Y14" s="210"/>
      <c r="Z14" s="211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183"/>
      <c r="AM14" s="183"/>
      <c r="AN14" s="183"/>
      <c r="AO14" s="183"/>
      <c r="AP14" s="183"/>
      <c r="AQ14" s="183"/>
      <c r="AR14" s="183"/>
      <c r="AS14" s="177"/>
      <c r="AT14" s="53"/>
      <c r="AU14" s="214"/>
      <c r="AV14" s="214"/>
      <c r="AW14" s="215"/>
      <c r="AX14" s="76">
        <f>SUM(AA14:AO14)</f>
        <v>0</v>
      </c>
      <c r="AY14" s="216"/>
      <c r="AZ14" s="216"/>
      <c r="BA14" s="216"/>
      <c r="BB14" s="216"/>
      <c r="BC14" s="216"/>
      <c r="BD14" s="216"/>
      <c r="BE14" s="216"/>
      <c r="BF14" s="217"/>
      <c r="BG14" s="209">
        <f>SUM(V14,AX14)</f>
        <v>32</v>
      </c>
    </row>
    <row r="15" spans="1:59" ht="26.25" thickBot="1">
      <c r="A15" s="453"/>
      <c r="B15" s="276" t="s">
        <v>16</v>
      </c>
      <c r="C15" s="19" t="s">
        <v>17</v>
      </c>
      <c r="D15" s="9" t="s">
        <v>56</v>
      </c>
      <c r="E15" s="47">
        <v>2</v>
      </c>
      <c r="F15" s="47">
        <v>2</v>
      </c>
      <c r="G15" s="47">
        <v>4</v>
      </c>
      <c r="H15" s="47">
        <v>4</v>
      </c>
      <c r="I15" s="47">
        <v>2</v>
      </c>
      <c r="J15" s="47">
        <v>2</v>
      </c>
      <c r="K15" s="47">
        <v>2</v>
      </c>
      <c r="L15" s="47">
        <v>2</v>
      </c>
      <c r="M15" s="47">
        <v>4</v>
      </c>
      <c r="N15" s="47">
        <v>2</v>
      </c>
      <c r="O15" s="47">
        <v>4</v>
      </c>
      <c r="P15" s="47">
        <v>4</v>
      </c>
      <c r="Q15" s="47"/>
      <c r="R15" s="47"/>
      <c r="S15" s="49"/>
      <c r="T15" s="70"/>
      <c r="U15" s="71"/>
      <c r="V15" s="50">
        <f>SUM(E15:U15)</f>
        <v>34</v>
      </c>
      <c r="W15" s="12"/>
      <c r="X15" s="12"/>
      <c r="Y15" s="70"/>
      <c r="Z15" s="71"/>
      <c r="AA15" s="107">
        <v>2</v>
      </c>
      <c r="AB15" s="107">
        <v>2</v>
      </c>
      <c r="AC15" s="107">
        <v>2</v>
      </c>
      <c r="AD15" s="107">
        <v>2</v>
      </c>
      <c r="AE15" s="107">
        <v>2</v>
      </c>
      <c r="AF15" s="107">
        <v>2</v>
      </c>
      <c r="AG15" s="107">
        <v>2</v>
      </c>
      <c r="AH15" s="107">
        <v>2</v>
      </c>
      <c r="AI15" s="107">
        <v>2</v>
      </c>
      <c r="AJ15" s="107">
        <v>2</v>
      </c>
      <c r="AK15" s="107">
        <v>2</v>
      </c>
      <c r="AL15" s="107">
        <v>2</v>
      </c>
      <c r="AM15" s="107">
        <v>2</v>
      </c>
      <c r="AN15" s="107">
        <v>2</v>
      </c>
      <c r="AO15" s="107">
        <v>2</v>
      </c>
      <c r="AP15" s="107">
        <v>2</v>
      </c>
      <c r="AQ15" s="107">
        <v>2</v>
      </c>
      <c r="AR15" s="47"/>
      <c r="AS15" s="48"/>
      <c r="AT15" s="49"/>
      <c r="AU15" s="108"/>
      <c r="AV15" s="108"/>
      <c r="AW15" s="109"/>
      <c r="AX15" s="76">
        <f>SUM(Y15:AU15,AV15:AW15)</f>
        <v>34</v>
      </c>
      <c r="AY15" s="11"/>
      <c r="AZ15" s="11"/>
      <c r="BA15" s="11"/>
      <c r="BB15" s="11"/>
      <c r="BC15" s="11"/>
      <c r="BD15" s="11"/>
      <c r="BE15" s="11"/>
      <c r="BF15" s="75"/>
      <c r="BG15" s="67">
        <f t="shared" si="2"/>
        <v>68</v>
      </c>
    </row>
    <row r="16" spans="1:59" ht="26.25" thickBot="1">
      <c r="A16" s="453"/>
      <c r="B16" s="391" t="s">
        <v>174</v>
      </c>
      <c r="C16" s="272" t="s">
        <v>175</v>
      </c>
      <c r="D16" s="133" t="s">
        <v>56</v>
      </c>
      <c r="E16" s="58">
        <f aca="true" t="shared" si="4" ref="E16:T16">SUM(E17:E24)</f>
        <v>24</v>
      </c>
      <c r="F16" s="58">
        <f t="shared" si="4"/>
        <v>20</v>
      </c>
      <c r="G16" s="58">
        <f t="shared" si="4"/>
        <v>22</v>
      </c>
      <c r="H16" s="58">
        <f t="shared" si="4"/>
        <v>22</v>
      </c>
      <c r="I16" s="58">
        <f t="shared" si="4"/>
        <v>22</v>
      </c>
      <c r="J16" s="58">
        <f t="shared" si="4"/>
        <v>24</v>
      </c>
      <c r="K16" s="58">
        <f t="shared" si="4"/>
        <v>20</v>
      </c>
      <c r="L16" s="58">
        <f t="shared" si="4"/>
        <v>22</v>
      </c>
      <c r="M16" s="58">
        <f t="shared" si="4"/>
        <v>24</v>
      </c>
      <c r="N16" s="58">
        <f t="shared" si="4"/>
        <v>22</v>
      </c>
      <c r="O16" s="58">
        <f t="shared" si="4"/>
        <v>22</v>
      </c>
      <c r="P16" s="58">
        <f t="shared" si="4"/>
        <v>22</v>
      </c>
      <c r="Q16" s="58">
        <f t="shared" si="4"/>
        <v>36</v>
      </c>
      <c r="R16" s="58">
        <f t="shared" si="4"/>
        <v>36</v>
      </c>
      <c r="S16" s="58">
        <f t="shared" si="4"/>
        <v>36</v>
      </c>
      <c r="T16" s="58">
        <f t="shared" si="4"/>
        <v>36</v>
      </c>
      <c r="U16" s="58"/>
      <c r="V16" s="58">
        <f>SUM(V17:V24)</f>
        <v>410</v>
      </c>
      <c r="W16" s="58"/>
      <c r="X16" s="58"/>
      <c r="Y16" s="58">
        <f aca="true" t="shared" si="5" ref="Y16:AO16">SUM(Y17:Y24)</f>
        <v>36</v>
      </c>
      <c r="Z16" s="58">
        <f t="shared" si="5"/>
        <v>36</v>
      </c>
      <c r="AA16" s="58">
        <f t="shared" si="5"/>
        <v>30</v>
      </c>
      <c r="AB16" s="58">
        <f t="shared" si="5"/>
        <v>26</v>
      </c>
      <c r="AC16" s="58">
        <f t="shared" si="5"/>
        <v>28</v>
      </c>
      <c r="AD16" s="58">
        <f t="shared" si="5"/>
        <v>26</v>
      </c>
      <c r="AE16" s="58">
        <f t="shared" si="5"/>
        <v>26</v>
      </c>
      <c r="AF16" s="58">
        <f t="shared" si="5"/>
        <v>26</v>
      </c>
      <c r="AG16" s="58">
        <f t="shared" si="5"/>
        <v>30</v>
      </c>
      <c r="AH16" s="58">
        <f t="shared" si="5"/>
        <v>26</v>
      </c>
      <c r="AI16" s="58">
        <f t="shared" si="5"/>
        <v>28</v>
      </c>
      <c r="AJ16" s="58">
        <f t="shared" si="5"/>
        <v>26</v>
      </c>
      <c r="AK16" s="58">
        <f t="shared" si="5"/>
        <v>28</v>
      </c>
      <c r="AL16" s="58">
        <f t="shared" si="5"/>
        <v>28</v>
      </c>
      <c r="AM16" s="58">
        <f t="shared" si="5"/>
        <v>28</v>
      </c>
      <c r="AN16" s="58">
        <f t="shared" si="5"/>
        <v>28</v>
      </c>
      <c r="AO16" s="58">
        <f t="shared" si="5"/>
        <v>30</v>
      </c>
      <c r="AP16" s="58">
        <f>SUM(AP17:AP24)</f>
        <v>28</v>
      </c>
      <c r="AQ16" s="58">
        <f>SUM(AQ17:AQ24)</f>
        <v>30</v>
      </c>
      <c r="AR16" s="58">
        <f>AR20</f>
        <v>36</v>
      </c>
      <c r="AS16" s="58">
        <f>AS20</f>
        <v>36</v>
      </c>
      <c r="AT16" s="58">
        <f>AT20</f>
        <v>36</v>
      </c>
      <c r="AU16" s="58">
        <f>AU22</f>
        <v>36</v>
      </c>
      <c r="AV16" s="58">
        <f>AV22</f>
        <v>36</v>
      </c>
      <c r="AW16" s="58"/>
      <c r="AX16" s="58">
        <f>SUM(Y16:AV16)</f>
        <v>724</v>
      </c>
      <c r="AY16" s="58"/>
      <c r="AZ16" s="58"/>
      <c r="BA16" s="58"/>
      <c r="BB16" s="58"/>
      <c r="BC16" s="58"/>
      <c r="BD16" s="58"/>
      <c r="BE16" s="58"/>
      <c r="BF16" s="58"/>
      <c r="BG16" s="58">
        <f>SUM(BG17:BG24)</f>
        <v>1134</v>
      </c>
    </row>
    <row r="17" spans="1:59" ht="25.5">
      <c r="A17" s="453"/>
      <c r="B17" s="392" t="s">
        <v>18</v>
      </c>
      <c r="C17" s="274" t="s">
        <v>143</v>
      </c>
      <c r="D17" s="176" t="s">
        <v>56</v>
      </c>
      <c r="E17" s="223">
        <v>12</v>
      </c>
      <c r="F17" s="223">
        <v>8</v>
      </c>
      <c r="G17" s="223">
        <v>12</v>
      </c>
      <c r="H17" s="223">
        <v>10</v>
      </c>
      <c r="I17" s="223">
        <v>10</v>
      </c>
      <c r="J17" s="223">
        <v>12</v>
      </c>
      <c r="K17" s="223">
        <v>10</v>
      </c>
      <c r="L17" s="223">
        <v>10</v>
      </c>
      <c r="M17" s="223">
        <v>12</v>
      </c>
      <c r="N17" s="223">
        <v>10</v>
      </c>
      <c r="O17" s="223">
        <v>10</v>
      </c>
      <c r="P17" s="223">
        <v>12</v>
      </c>
      <c r="Q17" s="223"/>
      <c r="R17" s="223"/>
      <c r="S17" s="56"/>
      <c r="T17" s="224"/>
      <c r="U17" s="225"/>
      <c r="V17" s="57">
        <f>SUM(E17:U17)</f>
        <v>128</v>
      </c>
      <c r="W17" s="103"/>
      <c r="X17" s="103"/>
      <c r="Y17" s="224"/>
      <c r="Z17" s="225"/>
      <c r="AA17" s="226">
        <v>8</v>
      </c>
      <c r="AB17" s="226">
        <v>8</v>
      </c>
      <c r="AC17" s="226">
        <v>8</v>
      </c>
      <c r="AD17" s="226">
        <v>6</v>
      </c>
      <c r="AE17" s="226">
        <v>6</v>
      </c>
      <c r="AF17" s="226">
        <v>6</v>
      </c>
      <c r="AG17" s="226">
        <v>8</v>
      </c>
      <c r="AH17" s="226">
        <v>6</v>
      </c>
      <c r="AI17" s="226">
        <v>6</v>
      </c>
      <c r="AJ17" s="226">
        <v>8</v>
      </c>
      <c r="AK17" s="226">
        <v>8</v>
      </c>
      <c r="AL17" s="226">
        <v>8</v>
      </c>
      <c r="AM17" s="226">
        <v>8</v>
      </c>
      <c r="AN17" s="226">
        <v>8</v>
      </c>
      <c r="AO17" s="226">
        <v>10</v>
      </c>
      <c r="AP17" s="226">
        <v>4</v>
      </c>
      <c r="AQ17" s="226">
        <v>6</v>
      </c>
      <c r="AR17" s="226"/>
      <c r="AS17" s="226"/>
      <c r="AT17" s="227"/>
      <c r="AU17" s="228"/>
      <c r="AV17" s="228"/>
      <c r="AW17" s="229"/>
      <c r="AX17" s="57">
        <f>SUM(Y17:AU17,AV17:AW17)</f>
        <v>122</v>
      </c>
      <c r="AY17" s="230"/>
      <c r="AZ17" s="230"/>
      <c r="BA17" s="230"/>
      <c r="BB17" s="230"/>
      <c r="BC17" s="230"/>
      <c r="BD17" s="230"/>
      <c r="BE17" s="230"/>
      <c r="BF17" s="241"/>
      <c r="BG17" s="132">
        <f aca="true" t="shared" si="6" ref="BG17:BG24">SUM(V17,AX17)</f>
        <v>250</v>
      </c>
    </row>
    <row r="18" spans="1:59" ht="21" customHeight="1">
      <c r="A18" s="453"/>
      <c r="B18" s="281" t="s">
        <v>103</v>
      </c>
      <c r="C18" s="269" t="s">
        <v>189</v>
      </c>
      <c r="D18" s="9" t="s">
        <v>56</v>
      </c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53"/>
      <c r="T18" s="210"/>
      <c r="U18" s="211"/>
      <c r="V18" s="76">
        <f>SUM(E18:P18)</f>
        <v>0</v>
      </c>
      <c r="W18" s="212"/>
      <c r="X18" s="212"/>
      <c r="Y18" s="210">
        <v>36</v>
      </c>
      <c r="Z18" s="211">
        <v>36</v>
      </c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400"/>
      <c r="AU18" s="214"/>
      <c r="AV18" s="214"/>
      <c r="AW18" s="215"/>
      <c r="AX18" s="76">
        <f>SUM(Y18:Z18)</f>
        <v>72</v>
      </c>
      <c r="AY18" s="216"/>
      <c r="AZ18" s="216"/>
      <c r="BA18" s="216"/>
      <c r="BB18" s="216"/>
      <c r="BC18" s="216"/>
      <c r="BD18" s="216"/>
      <c r="BE18" s="216"/>
      <c r="BF18" s="217"/>
      <c r="BG18" s="209">
        <f t="shared" si="6"/>
        <v>72</v>
      </c>
    </row>
    <row r="19" spans="1:59" ht="24.75" customHeight="1">
      <c r="A19" s="453"/>
      <c r="B19" s="377" t="s">
        <v>19</v>
      </c>
      <c r="C19" s="265" t="s">
        <v>149</v>
      </c>
      <c r="D19" s="9" t="s">
        <v>56</v>
      </c>
      <c r="E19" s="238">
        <v>12</v>
      </c>
      <c r="F19" s="136">
        <v>12</v>
      </c>
      <c r="G19" s="136">
        <v>10</v>
      </c>
      <c r="H19" s="136">
        <v>12</v>
      </c>
      <c r="I19" s="136">
        <v>12</v>
      </c>
      <c r="J19" s="136">
        <v>12</v>
      </c>
      <c r="K19" s="136">
        <v>10</v>
      </c>
      <c r="L19" s="136">
        <v>12</v>
      </c>
      <c r="M19" s="136">
        <v>12</v>
      </c>
      <c r="N19" s="136">
        <v>12</v>
      </c>
      <c r="O19" s="136">
        <v>12</v>
      </c>
      <c r="P19" s="136">
        <v>10</v>
      </c>
      <c r="Q19" s="136"/>
      <c r="R19" s="136"/>
      <c r="S19" s="49"/>
      <c r="T19" s="135"/>
      <c r="U19" s="135"/>
      <c r="V19" s="50">
        <f>SUM(E19:Q19)</f>
        <v>138</v>
      </c>
      <c r="W19" s="12"/>
      <c r="X19" s="12"/>
      <c r="Y19" s="135"/>
      <c r="Z19" s="219"/>
      <c r="AA19" s="48">
        <v>8</v>
      </c>
      <c r="AB19" s="48">
        <v>6</v>
      </c>
      <c r="AC19" s="48">
        <v>8</v>
      </c>
      <c r="AD19" s="48">
        <v>6</v>
      </c>
      <c r="AE19" s="48">
        <v>6</v>
      </c>
      <c r="AF19" s="48">
        <v>8</v>
      </c>
      <c r="AG19" s="48">
        <v>10</v>
      </c>
      <c r="AH19" s="107">
        <v>8</v>
      </c>
      <c r="AI19" s="107">
        <v>10</v>
      </c>
      <c r="AJ19" s="107">
        <v>8</v>
      </c>
      <c r="AK19" s="107">
        <v>8</v>
      </c>
      <c r="AL19" s="107">
        <v>8</v>
      </c>
      <c r="AM19" s="107">
        <v>6</v>
      </c>
      <c r="AN19" s="107">
        <v>8</v>
      </c>
      <c r="AO19" s="107">
        <v>8</v>
      </c>
      <c r="AP19" s="107">
        <v>10</v>
      </c>
      <c r="AQ19" s="107">
        <v>10</v>
      </c>
      <c r="AR19" s="107"/>
      <c r="AS19" s="107"/>
      <c r="AT19" s="220"/>
      <c r="AU19" s="236"/>
      <c r="AV19" s="236"/>
      <c r="AW19" s="236"/>
      <c r="AX19" s="50">
        <f>SUM(AA19:AQ19)</f>
        <v>136</v>
      </c>
      <c r="AY19" s="11"/>
      <c r="AZ19" s="11"/>
      <c r="BA19" s="11"/>
      <c r="BB19" s="11"/>
      <c r="BC19" s="11"/>
      <c r="BD19" s="11"/>
      <c r="BE19" s="11"/>
      <c r="BF19" s="75"/>
      <c r="BG19" s="67">
        <f t="shared" si="6"/>
        <v>274</v>
      </c>
    </row>
    <row r="20" spans="1:59" ht="24.75" customHeight="1">
      <c r="A20" s="453"/>
      <c r="B20" s="377" t="s">
        <v>150</v>
      </c>
      <c r="C20" s="265" t="s">
        <v>190</v>
      </c>
      <c r="D20" s="9" t="s">
        <v>56</v>
      </c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49"/>
      <c r="T20" s="134"/>
      <c r="U20" s="135"/>
      <c r="V20" s="50">
        <f>SUM(E20:P20)</f>
        <v>0</v>
      </c>
      <c r="W20" s="12"/>
      <c r="X20" s="12"/>
      <c r="Y20" s="134"/>
      <c r="Z20" s="219"/>
      <c r="AA20" s="61"/>
      <c r="AB20" s="61"/>
      <c r="AC20" s="61"/>
      <c r="AD20" s="61"/>
      <c r="AE20" s="61"/>
      <c r="AF20" s="61"/>
      <c r="AG20" s="111"/>
      <c r="AH20" s="222"/>
      <c r="AI20" s="222"/>
      <c r="AJ20" s="222"/>
      <c r="AK20" s="222"/>
      <c r="AL20" s="222"/>
      <c r="AM20" s="222"/>
      <c r="AN20" s="222"/>
      <c r="AO20" s="222"/>
      <c r="AP20" s="107"/>
      <c r="AQ20" s="107"/>
      <c r="AR20" s="107">
        <v>36</v>
      </c>
      <c r="AS20" s="107">
        <v>36</v>
      </c>
      <c r="AT20" s="240">
        <v>36</v>
      </c>
      <c r="AU20" s="242"/>
      <c r="AV20" s="242"/>
      <c r="AW20" s="236"/>
      <c r="AX20" s="76">
        <f>SUM(AR20:AT20)</f>
        <v>108</v>
      </c>
      <c r="AY20" s="11"/>
      <c r="AZ20" s="11"/>
      <c r="BA20" s="11"/>
      <c r="BB20" s="11"/>
      <c r="BC20" s="11"/>
      <c r="BD20" s="11"/>
      <c r="BE20" s="11"/>
      <c r="BF20" s="75"/>
      <c r="BG20" s="67">
        <f t="shared" si="6"/>
        <v>108</v>
      </c>
    </row>
    <row r="21" spans="1:59" ht="24.75" customHeight="1">
      <c r="A21" s="453"/>
      <c r="B21" s="377" t="s">
        <v>107</v>
      </c>
      <c r="C21" s="265" t="s">
        <v>192</v>
      </c>
      <c r="D21" s="9" t="s">
        <v>56</v>
      </c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49"/>
      <c r="T21" s="134"/>
      <c r="U21" s="135"/>
      <c r="V21" s="50">
        <f>SUM(E21:P21)</f>
        <v>0</v>
      </c>
      <c r="W21" s="12"/>
      <c r="X21" s="12"/>
      <c r="Y21" s="134"/>
      <c r="Z21" s="219"/>
      <c r="AA21" s="107">
        <v>6</v>
      </c>
      <c r="AB21" s="107">
        <v>6</v>
      </c>
      <c r="AC21" s="107">
        <v>6</v>
      </c>
      <c r="AD21" s="107">
        <v>8</v>
      </c>
      <c r="AE21" s="107">
        <v>8</v>
      </c>
      <c r="AF21" s="107">
        <v>6</v>
      </c>
      <c r="AG21" s="107">
        <v>6</v>
      </c>
      <c r="AH21" s="107">
        <v>6</v>
      </c>
      <c r="AI21" s="107">
        <v>6</v>
      </c>
      <c r="AJ21" s="107">
        <v>6</v>
      </c>
      <c r="AK21" s="107">
        <v>6</v>
      </c>
      <c r="AL21" s="107">
        <v>6</v>
      </c>
      <c r="AM21" s="107">
        <v>8</v>
      </c>
      <c r="AN21" s="107">
        <v>6</v>
      </c>
      <c r="AO21" s="107">
        <v>6</v>
      </c>
      <c r="AP21" s="107">
        <v>8</v>
      </c>
      <c r="AQ21" s="107">
        <v>8</v>
      </c>
      <c r="AR21" s="107"/>
      <c r="AS21" s="107"/>
      <c r="AT21" s="220"/>
      <c r="AU21" s="242"/>
      <c r="AV21" s="242"/>
      <c r="AW21" s="236"/>
      <c r="AX21" s="76">
        <f>SUM(AA21:AS21)</f>
        <v>112</v>
      </c>
      <c r="AY21" s="11"/>
      <c r="AZ21" s="11"/>
      <c r="BA21" s="11"/>
      <c r="BB21" s="11"/>
      <c r="BC21" s="11"/>
      <c r="BD21" s="11"/>
      <c r="BE21" s="11"/>
      <c r="BF21" s="75"/>
      <c r="BG21" s="67">
        <f>SUM(V21,AX21)</f>
        <v>112</v>
      </c>
    </row>
    <row r="22" spans="1:59" ht="15.75" customHeight="1">
      <c r="A22" s="453"/>
      <c r="B22" s="377" t="s">
        <v>187</v>
      </c>
      <c r="C22" s="237" t="s">
        <v>191</v>
      </c>
      <c r="D22" s="9" t="s">
        <v>56</v>
      </c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49"/>
      <c r="T22" s="134"/>
      <c r="U22" s="135"/>
      <c r="V22" s="50">
        <f>SUM(E22:Q22)</f>
        <v>0</v>
      </c>
      <c r="W22" s="12"/>
      <c r="X22" s="12"/>
      <c r="Y22" s="221"/>
      <c r="Z22" s="219"/>
      <c r="AA22" s="48"/>
      <c r="AB22" s="48"/>
      <c r="AC22" s="48"/>
      <c r="AD22" s="48"/>
      <c r="AE22" s="48"/>
      <c r="AF22" s="48"/>
      <c r="AG22" s="110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240"/>
      <c r="AU22" s="417">
        <v>36</v>
      </c>
      <c r="AV22" s="417">
        <v>36</v>
      </c>
      <c r="AW22" s="236"/>
      <c r="AX22" s="76">
        <f>SUM(AU22:AV22)</f>
        <v>72</v>
      </c>
      <c r="AY22" s="11"/>
      <c r="AZ22" s="11"/>
      <c r="BA22" s="11"/>
      <c r="BB22" s="11"/>
      <c r="BC22" s="11"/>
      <c r="BD22" s="11"/>
      <c r="BE22" s="11"/>
      <c r="BF22" s="75"/>
      <c r="BG22" s="67">
        <f t="shared" si="6"/>
        <v>72</v>
      </c>
    </row>
    <row r="23" spans="1:59" ht="12.75" customHeight="1">
      <c r="A23" s="453"/>
      <c r="B23" s="377" t="s">
        <v>21</v>
      </c>
      <c r="C23" s="273" t="s">
        <v>151</v>
      </c>
      <c r="D23" s="9" t="s">
        <v>56</v>
      </c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49"/>
      <c r="T23" s="134"/>
      <c r="U23" s="135"/>
      <c r="V23" s="50">
        <f>SUM(E23:Q23)</f>
        <v>0</v>
      </c>
      <c r="W23" s="12"/>
      <c r="X23" s="12"/>
      <c r="Y23" s="221"/>
      <c r="Z23" s="219"/>
      <c r="AA23" s="48">
        <v>8</v>
      </c>
      <c r="AB23" s="48">
        <v>6</v>
      </c>
      <c r="AC23" s="48">
        <v>6</v>
      </c>
      <c r="AD23" s="48">
        <v>6</v>
      </c>
      <c r="AE23" s="48">
        <v>6</v>
      </c>
      <c r="AF23" s="48">
        <v>6</v>
      </c>
      <c r="AG23" s="110">
        <v>6</v>
      </c>
      <c r="AH23" s="107">
        <v>6</v>
      </c>
      <c r="AI23" s="107">
        <v>6</v>
      </c>
      <c r="AJ23" s="107">
        <v>4</v>
      </c>
      <c r="AK23" s="107">
        <v>6</v>
      </c>
      <c r="AL23" s="107">
        <v>6</v>
      </c>
      <c r="AM23" s="107">
        <v>6</v>
      </c>
      <c r="AN23" s="107">
        <v>6</v>
      </c>
      <c r="AO23" s="107">
        <v>6</v>
      </c>
      <c r="AP23" s="107">
        <v>6</v>
      </c>
      <c r="AQ23" s="107">
        <v>6</v>
      </c>
      <c r="AR23" s="107"/>
      <c r="AS23" s="107"/>
      <c r="AT23" s="240"/>
      <c r="AU23" s="242"/>
      <c r="AV23" s="242"/>
      <c r="AW23" s="236"/>
      <c r="AX23" s="76">
        <f>SUM(AA23:AQ23)</f>
        <v>102</v>
      </c>
      <c r="AY23" s="11"/>
      <c r="AZ23" s="11"/>
      <c r="BA23" s="11"/>
      <c r="BB23" s="11"/>
      <c r="BC23" s="11"/>
      <c r="BD23" s="11"/>
      <c r="BE23" s="11"/>
      <c r="BF23" s="75"/>
      <c r="BG23" s="67">
        <f t="shared" si="6"/>
        <v>102</v>
      </c>
    </row>
    <row r="24" spans="1:59" ht="15.75" customHeight="1" thickBot="1">
      <c r="A24" s="453"/>
      <c r="B24" s="276" t="s">
        <v>22</v>
      </c>
      <c r="C24" s="19" t="s">
        <v>188</v>
      </c>
      <c r="D24" s="77" t="s">
        <v>56</v>
      </c>
      <c r="E24" s="239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>
        <v>36</v>
      </c>
      <c r="R24" s="231">
        <v>36</v>
      </c>
      <c r="S24" s="254">
        <v>36</v>
      </c>
      <c r="T24" s="243">
        <v>36</v>
      </c>
      <c r="U24" s="232"/>
      <c r="V24" s="138">
        <f>SUM(E24:U24)</f>
        <v>144</v>
      </c>
      <c r="W24" s="218"/>
      <c r="X24" s="218"/>
      <c r="Y24" s="243"/>
      <c r="Z24" s="233"/>
      <c r="AA24" s="61"/>
      <c r="AB24" s="61"/>
      <c r="AC24" s="61"/>
      <c r="AD24" s="61"/>
      <c r="AE24" s="61"/>
      <c r="AF24" s="61"/>
      <c r="AG24" s="111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393"/>
      <c r="AU24" s="394"/>
      <c r="AV24" s="394"/>
      <c r="AW24" s="139"/>
      <c r="AX24" s="234">
        <f>AU24</f>
        <v>0</v>
      </c>
      <c r="AY24" s="78"/>
      <c r="AZ24" s="78"/>
      <c r="BA24" s="78"/>
      <c r="BB24" s="78"/>
      <c r="BC24" s="78"/>
      <c r="BD24" s="78"/>
      <c r="BE24" s="78"/>
      <c r="BF24" s="79"/>
      <c r="BG24" s="235">
        <f t="shared" si="6"/>
        <v>144</v>
      </c>
    </row>
    <row r="25" spans="1:59" ht="14.25" customHeight="1" thickBot="1">
      <c r="A25" s="496"/>
      <c r="B25" s="466" t="s">
        <v>57</v>
      </c>
      <c r="C25" s="455"/>
      <c r="D25" s="467"/>
      <c r="E25" s="395">
        <f>SUM(E8,E12,E16)</f>
        <v>36</v>
      </c>
      <c r="F25" s="395">
        <f aca="true" t="shared" si="7" ref="F25:BG25">SUM(F8,F12,F16)</f>
        <v>36</v>
      </c>
      <c r="G25" s="395">
        <f t="shared" si="7"/>
        <v>36</v>
      </c>
      <c r="H25" s="395">
        <f t="shared" si="7"/>
        <v>36</v>
      </c>
      <c r="I25" s="395">
        <f t="shared" si="7"/>
        <v>36</v>
      </c>
      <c r="J25" s="395">
        <f t="shared" si="7"/>
        <v>36</v>
      </c>
      <c r="K25" s="395">
        <f t="shared" si="7"/>
        <v>36</v>
      </c>
      <c r="L25" s="395">
        <f t="shared" si="7"/>
        <v>36</v>
      </c>
      <c r="M25" s="395">
        <f t="shared" si="7"/>
        <v>36</v>
      </c>
      <c r="N25" s="395">
        <f t="shared" si="7"/>
        <v>36</v>
      </c>
      <c r="O25" s="395">
        <f t="shared" si="7"/>
        <v>36</v>
      </c>
      <c r="P25" s="395">
        <f t="shared" si="7"/>
        <v>36</v>
      </c>
      <c r="Q25" s="395">
        <f t="shared" si="7"/>
        <v>36</v>
      </c>
      <c r="R25" s="395">
        <f t="shared" si="7"/>
        <v>36</v>
      </c>
      <c r="S25" s="304">
        <f t="shared" si="7"/>
        <v>36</v>
      </c>
      <c r="T25" s="396">
        <f t="shared" si="7"/>
        <v>36</v>
      </c>
      <c r="U25" s="396"/>
      <c r="V25" s="399">
        <f t="shared" si="7"/>
        <v>576</v>
      </c>
      <c r="W25" s="362"/>
      <c r="X25" s="362"/>
      <c r="Y25" s="396">
        <f t="shared" si="7"/>
        <v>36</v>
      </c>
      <c r="Z25" s="396">
        <f t="shared" si="7"/>
        <v>36</v>
      </c>
      <c r="AA25" s="395">
        <f t="shared" si="7"/>
        <v>36</v>
      </c>
      <c r="AB25" s="395">
        <f t="shared" si="7"/>
        <v>36</v>
      </c>
      <c r="AC25" s="395">
        <f t="shared" si="7"/>
        <v>36</v>
      </c>
      <c r="AD25" s="395">
        <f t="shared" si="7"/>
        <v>36</v>
      </c>
      <c r="AE25" s="395">
        <f t="shared" si="7"/>
        <v>36</v>
      </c>
      <c r="AF25" s="395">
        <f t="shared" si="7"/>
        <v>36</v>
      </c>
      <c r="AG25" s="395">
        <f t="shared" si="7"/>
        <v>36</v>
      </c>
      <c r="AH25" s="395">
        <f t="shared" si="7"/>
        <v>36</v>
      </c>
      <c r="AI25" s="395">
        <f t="shared" si="7"/>
        <v>36</v>
      </c>
      <c r="AJ25" s="395">
        <f t="shared" si="7"/>
        <v>36</v>
      </c>
      <c r="AK25" s="395">
        <f t="shared" si="7"/>
        <v>36</v>
      </c>
      <c r="AL25" s="395">
        <f t="shared" si="7"/>
        <v>36</v>
      </c>
      <c r="AM25" s="395">
        <f t="shared" si="7"/>
        <v>36</v>
      </c>
      <c r="AN25" s="395">
        <f t="shared" si="7"/>
        <v>36</v>
      </c>
      <c r="AO25" s="395">
        <f t="shared" si="7"/>
        <v>36</v>
      </c>
      <c r="AP25" s="395">
        <f t="shared" si="7"/>
        <v>36</v>
      </c>
      <c r="AQ25" s="395">
        <f t="shared" si="7"/>
        <v>36</v>
      </c>
      <c r="AR25" s="395">
        <f t="shared" si="7"/>
        <v>36</v>
      </c>
      <c r="AS25" s="395">
        <f t="shared" si="7"/>
        <v>36</v>
      </c>
      <c r="AT25" s="304">
        <f t="shared" si="7"/>
        <v>36</v>
      </c>
      <c r="AU25" s="396"/>
      <c r="AV25" s="396"/>
      <c r="AW25" s="396"/>
      <c r="AX25" s="399">
        <f t="shared" si="7"/>
        <v>864</v>
      </c>
      <c r="AY25" s="395"/>
      <c r="AZ25" s="395"/>
      <c r="BA25" s="395"/>
      <c r="BB25" s="395"/>
      <c r="BC25" s="395"/>
      <c r="BD25" s="395"/>
      <c r="BE25" s="395"/>
      <c r="BF25" s="398"/>
      <c r="BG25" s="397">
        <f t="shared" si="7"/>
        <v>1440</v>
      </c>
    </row>
    <row r="26" spans="1:47" ht="21" customHeight="1">
      <c r="A26" s="494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</row>
    <row r="27" spans="1:30" ht="20.25">
      <c r="A27" s="494"/>
      <c r="AB27" s="402"/>
      <c r="AD27" s="401"/>
    </row>
    <row r="28" ht="12.75">
      <c r="A28" s="494"/>
    </row>
    <row r="29" ht="12.75" customHeight="1">
      <c r="A29" s="494"/>
    </row>
    <row r="30" ht="12.75" customHeight="1">
      <c r="A30" s="494"/>
    </row>
    <row r="31" ht="12.75" customHeight="1">
      <c r="A31" s="494"/>
    </row>
    <row r="32" ht="12.75">
      <c r="A32" s="494"/>
    </row>
    <row r="33" ht="12.75" customHeight="1">
      <c r="A33" s="494"/>
    </row>
    <row r="34" ht="12.75" customHeight="1">
      <c r="A34" s="494"/>
    </row>
    <row r="35" ht="12.75">
      <c r="A35" s="494"/>
    </row>
    <row r="36" ht="12.75">
      <c r="A36" s="494"/>
    </row>
    <row r="37" ht="12.75">
      <c r="A37" s="494"/>
    </row>
    <row r="38" ht="12.75">
      <c r="A38" s="494"/>
    </row>
    <row r="39" ht="12.75">
      <c r="A39" s="494"/>
    </row>
    <row r="40" ht="12.75">
      <c r="A40" s="494"/>
    </row>
    <row r="41" ht="12.75">
      <c r="A41" s="494"/>
    </row>
    <row r="42" ht="12.75">
      <c r="A42" s="494"/>
    </row>
    <row r="43" ht="12.75">
      <c r="A43" s="494"/>
    </row>
    <row r="44" ht="12.75">
      <c r="A44" s="494"/>
    </row>
    <row r="45" ht="12.75">
      <c r="A45" s="494"/>
    </row>
    <row r="46" ht="12.75">
      <c r="A46" s="494"/>
    </row>
    <row r="47" ht="12.75" customHeight="1">
      <c r="A47" s="494"/>
    </row>
    <row r="48" ht="12.75">
      <c r="A48" s="494"/>
    </row>
    <row r="49" ht="19.5" customHeight="1">
      <c r="A49" s="494"/>
    </row>
    <row r="50" ht="19.5" customHeight="1">
      <c r="A50" s="494"/>
    </row>
    <row r="51" ht="42" customHeight="1">
      <c r="A51" s="494"/>
    </row>
    <row r="52" ht="59.25" customHeight="1">
      <c r="A52" s="494"/>
    </row>
    <row r="53" ht="19.5" customHeight="1">
      <c r="A53" s="494"/>
    </row>
    <row r="54" ht="19.5" customHeight="1">
      <c r="A54" s="494"/>
    </row>
    <row r="55" ht="12.75" customHeight="1">
      <c r="A55" s="494"/>
    </row>
    <row r="56" ht="12.75">
      <c r="A56" s="494"/>
    </row>
    <row r="57" ht="27" customHeight="1">
      <c r="A57" s="494"/>
    </row>
    <row r="58" ht="36.75" customHeight="1">
      <c r="A58" s="494"/>
    </row>
    <row r="59" ht="12.75">
      <c r="A59" s="494"/>
    </row>
    <row r="60" ht="12.75">
      <c r="A60" s="494"/>
    </row>
    <row r="61" ht="12.75">
      <c r="A61" s="494"/>
    </row>
    <row r="62" ht="43.5" customHeight="1">
      <c r="A62" s="494"/>
    </row>
    <row r="63" ht="31.5" customHeight="1">
      <c r="A63" s="494"/>
    </row>
    <row r="64" ht="12.75">
      <c r="A64" s="494"/>
    </row>
    <row r="65" ht="12.75">
      <c r="A65" s="494"/>
    </row>
    <row r="66" ht="12.75">
      <c r="A66" s="494"/>
    </row>
    <row r="67" ht="12.75">
      <c r="A67" s="494"/>
    </row>
    <row r="68" ht="12.75">
      <c r="A68" s="494"/>
    </row>
    <row r="69" ht="12.75">
      <c r="A69" s="494"/>
    </row>
    <row r="70" ht="19.5" customHeight="1">
      <c r="A70" s="494"/>
    </row>
    <row r="71" ht="19.5" customHeight="1">
      <c r="A71" s="494"/>
    </row>
    <row r="72" ht="12.75" customHeight="1">
      <c r="A72" s="494"/>
    </row>
    <row r="73" ht="12.75" customHeight="1">
      <c r="A73" s="494"/>
    </row>
    <row r="74" ht="12.75" customHeight="1" hidden="1">
      <c r="A74" s="494"/>
    </row>
    <row r="75" ht="12.75" customHeight="1" hidden="1">
      <c r="A75" s="494"/>
    </row>
    <row r="76" ht="12.75" customHeight="1" hidden="1">
      <c r="A76" s="494"/>
    </row>
    <row r="77" ht="12.75" customHeight="1" hidden="1">
      <c r="A77" s="494"/>
    </row>
    <row r="78" ht="12.75">
      <c r="A78" s="494"/>
    </row>
    <row r="79" ht="13.5" thickBot="1">
      <c r="A79" s="495"/>
    </row>
    <row r="80" ht="27" customHeight="1">
      <c r="A80" s="452" t="s">
        <v>67</v>
      </c>
    </row>
    <row r="81" ht="27" customHeight="1">
      <c r="A81" s="453"/>
    </row>
    <row r="82" ht="12.75">
      <c r="A82" s="453"/>
    </row>
    <row r="83" ht="12.75">
      <c r="A83" s="453"/>
    </row>
    <row r="84" ht="12.75" customHeight="1" hidden="1">
      <c r="A84" s="453"/>
    </row>
    <row r="85" ht="12.75" customHeight="1" hidden="1">
      <c r="A85" s="453"/>
    </row>
    <row r="86" ht="12.75" customHeight="1" hidden="1">
      <c r="A86" s="453"/>
    </row>
    <row r="87" ht="12.75" customHeight="1" hidden="1">
      <c r="A87" s="453"/>
    </row>
    <row r="88" ht="12.75" customHeight="1" hidden="1">
      <c r="A88" s="453"/>
    </row>
    <row r="89" ht="12.75" customHeight="1" hidden="1">
      <c r="A89" s="453"/>
    </row>
    <row r="90" ht="12.75">
      <c r="A90" s="453"/>
    </row>
    <row r="91" ht="12.75">
      <c r="A91" s="453"/>
    </row>
    <row r="92" ht="24.75" customHeight="1">
      <c r="A92" s="453"/>
    </row>
    <row r="93" ht="24.75" customHeight="1">
      <c r="A93" s="453"/>
    </row>
    <row r="94" ht="24.75" customHeight="1" thickBot="1">
      <c r="A94" s="454"/>
    </row>
  </sheetData>
  <sheetProtection/>
  <mergeCells count="22">
    <mergeCell ref="A80:A94"/>
    <mergeCell ref="A3:A7"/>
    <mergeCell ref="B3:B7"/>
    <mergeCell ref="B25:D25"/>
    <mergeCell ref="A8:A25"/>
    <mergeCell ref="J3:M3"/>
    <mergeCell ref="AO3:AR3"/>
    <mergeCell ref="AT3:AV3"/>
    <mergeCell ref="C3:C7"/>
    <mergeCell ref="F3:H3"/>
    <mergeCell ref="D3:D7"/>
    <mergeCell ref="AG3:AI3"/>
    <mergeCell ref="BB3:BE3"/>
    <mergeCell ref="BG3:BG7"/>
    <mergeCell ref="E4:BF4"/>
    <mergeCell ref="E6:BF6"/>
    <mergeCell ref="N3:Q3"/>
    <mergeCell ref="T3:U3"/>
    <mergeCell ref="X3:AA3"/>
    <mergeCell ref="AC3:AE3"/>
    <mergeCell ref="AK3:AM3"/>
    <mergeCell ref="AY3:BA3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0" r:id="rId1"/>
  <rowBreaks count="1" manualBreakCount="1">
    <brk id="7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K71"/>
  <sheetViews>
    <sheetView zoomScalePageLayoutView="0" workbookViewId="0" topLeftCell="D8">
      <selection activeCell="A1" sqref="A1:BK28"/>
    </sheetView>
  </sheetViews>
  <sheetFormatPr defaultColWidth="9.00390625" defaultRowHeight="12.75"/>
  <cols>
    <col min="1" max="1" width="2.875" style="0" customWidth="1"/>
    <col min="2" max="2" width="9.375" style="0" customWidth="1"/>
    <col min="3" max="3" width="22.125" style="0" customWidth="1"/>
    <col min="4" max="4" width="7.75390625" style="0" customWidth="1"/>
    <col min="5" max="20" width="3.25390625" style="0" customWidth="1"/>
    <col min="21" max="21" width="7.00390625" style="0" customWidth="1"/>
    <col min="22" max="23" width="2.75390625" style="0" customWidth="1"/>
    <col min="24" max="24" width="4.75390625" style="0" customWidth="1"/>
    <col min="25" max="26" width="2.25390625" style="0" customWidth="1"/>
    <col min="27" max="38" width="3.25390625" style="0" customWidth="1"/>
    <col min="39" max="39" width="4.125" style="0" customWidth="1"/>
    <col min="40" max="41" width="3.25390625" style="0" customWidth="1"/>
    <col min="42" max="42" width="4.75390625" style="0" customWidth="1"/>
    <col min="43" max="62" width="2.75390625" style="0" customWidth="1"/>
    <col min="63" max="63" width="5.375" style="0" customWidth="1"/>
  </cols>
  <sheetData>
    <row r="1" ht="15">
      <c r="B1" s="1" t="s">
        <v>43</v>
      </c>
    </row>
    <row r="2" spans="2:10" ht="15.75" thickBot="1">
      <c r="B2" s="1" t="s">
        <v>155</v>
      </c>
      <c r="C2" s="2"/>
      <c r="D2" s="2" t="s">
        <v>152</v>
      </c>
      <c r="I2" s="2"/>
      <c r="J2" s="2"/>
    </row>
    <row r="3" spans="1:63" ht="64.5" customHeight="1">
      <c r="A3" s="440" t="s">
        <v>29</v>
      </c>
      <c r="B3" s="477" t="s">
        <v>0</v>
      </c>
      <c r="C3" s="446" t="s">
        <v>44</v>
      </c>
      <c r="D3" s="449" t="s">
        <v>45</v>
      </c>
      <c r="E3" s="15" t="s">
        <v>72</v>
      </c>
      <c r="F3" s="438" t="s">
        <v>30</v>
      </c>
      <c r="G3" s="438"/>
      <c r="H3" s="438"/>
      <c r="I3" s="16" t="s">
        <v>73</v>
      </c>
      <c r="J3" s="437" t="s">
        <v>31</v>
      </c>
      <c r="K3" s="437"/>
      <c r="L3" s="437"/>
      <c r="M3" s="437"/>
      <c r="N3" s="437" t="s">
        <v>32</v>
      </c>
      <c r="O3" s="437"/>
      <c r="P3" s="437"/>
      <c r="Q3" s="437"/>
      <c r="R3" s="3" t="s">
        <v>74</v>
      </c>
      <c r="S3" s="476" t="s">
        <v>33</v>
      </c>
      <c r="T3" s="465"/>
      <c r="U3" s="244" t="s">
        <v>42</v>
      </c>
      <c r="V3" s="476" t="s">
        <v>33</v>
      </c>
      <c r="W3" s="465"/>
      <c r="X3" s="4" t="s">
        <v>46</v>
      </c>
      <c r="Y3" s="3" t="s">
        <v>75</v>
      </c>
      <c r="Z3" s="437" t="s">
        <v>34</v>
      </c>
      <c r="AA3" s="437"/>
      <c r="AB3" s="437"/>
      <c r="AC3" s="437"/>
      <c r="AD3" s="3" t="s">
        <v>76</v>
      </c>
      <c r="AE3" s="437" t="s">
        <v>35</v>
      </c>
      <c r="AF3" s="437"/>
      <c r="AG3" s="437"/>
      <c r="AH3" s="3" t="s">
        <v>96</v>
      </c>
      <c r="AI3" s="459" t="s">
        <v>36</v>
      </c>
      <c r="AJ3" s="460"/>
      <c r="AK3" s="460"/>
      <c r="AL3" s="461"/>
      <c r="AM3" s="244" t="s">
        <v>42</v>
      </c>
      <c r="AN3" s="3" t="s">
        <v>47</v>
      </c>
      <c r="AO3" s="120"/>
      <c r="AP3" s="4" t="s">
        <v>46</v>
      </c>
      <c r="AQ3" s="66" t="s">
        <v>37</v>
      </c>
      <c r="AR3" s="3" t="s">
        <v>48</v>
      </c>
      <c r="AS3" s="437" t="s">
        <v>38</v>
      </c>
      <c r="AT3" s="437"/>
      <c r="AU3" s="437"/>
      <c r="AV3" s="437"/>
      <c r="AW3" s="3" t="s">
        <v>49</v>
      </c>
      <c r="AX3" s="437" t="s">
        <v>39</v>
      </c>
      <c r="AY3" s="437"/>
      <c r="AZ3" s="437"/>
      <c r="BA3" s="3" t="s">
        <v>50</v>
      </c>
      <c r="BB3" s="437" t="s">
        <v>40</v>
      </c>
      <c r="BC3" s="437"/>
      <c r="BD3" s="437"/>
      <c r="BE3" s="437"/>
      <c r="BF3" s="437" t="s">
        <v>41</v>
      </c>
      <c r="BG3" s="437"/>
      <c r="BH3" s="437"/>
      <c r="BI3" s="437"/>
      <c r="BJ3" s="5" t="s">
        <v>51</v>
      </c>
      <c r="BK3" s="431" t="s">
        <v>52</v>
      </c>
    </row>
    <row r="4" spans="1:63" ht="12.75">
      <c r="A4" s="441"/>
      <c r="B4" s="478"/>
      <c r="C4" s="447"/>
      <c r="D4" s="450"/>
      <c r="E4" s="462" t="s">
        <v>53</v>
      </c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7"/>
      <c r="AB4" s="457"/>
      <c r="AC4" s="457"/>
      <c r="AD4" s="457"/>
      <c r="AE4" s="457"/>
      <c r="AF4" s="457"/>
      <c r="AG4" s="457"/>
      <c r="AH4" s="457"/>
      <c r="AI4" s="457"/>
      <c r="AJ4" s="457"/>
      <c r="AK4" s="457"/>
      <c r="AL4" s="457"/>
      <c r="AM4" s="457"/>
      <c r="AN4" s="457"/>
      <c r="AO4" s="457"/>
      <c r="AP4" s="457"/>
      <c r="AQ4" s="457"/>
      <c r="AR4" s="457"/>
      <c r="AS4" s="457"/>
      <c r="AT4" s="457"/>
      <c r="AU4" s="457"/>
      <c r="AV4" s="457"/>
      <c r="AW4" s="457"/>
      <c r="AX4" s="457"/>
      <c r="AY4" s="457"/>
      <c r="AZ4" s="457"/>
      <c r="BA4" s="457"/>
      <c r="BB4" s="457"/>
      <c r="BC4" s="457"/>
      <c r="BD4" s="457"/>
      <c r="BE4" s="457"/>
      <c r="BF4" s="457"/>
      <c r="BG4" s="457"/>
      <c r="BH4" s="457"/>
      <c r="BI4" s="457"/>
      <c r="BJ4" s="463"/>
      <c r="BK4" s="432"/>
    </row>
    <row r="5" spans="1:63" ht="12.75">
      <c r="A5" s="441"/>
      <c r="B5" s="478"/>
      <c r="C5" s="447"/>
      <c r="D5" s="450"/>
      <c r="E5" s="6">
        <v>35</v>
      </c>
      <c r="F5" s="17">
        <v>36</v>
      </c>
      <c r="G5" s="17">
        <v>37</v>
      </c>
      <c r="H5" s="17">
        <v>38</v>
      </c>
      <c r="I5" s="17">
        <v>39</v>
      </c>
      <c r="J5" s="17">
        <v>40</v>
      </c>
      <c r="K5" s="17">
        <v>41</v>
      </c>
      <c r="L5" s="17">
        <v>42</v>
      </c>
      <c r="M5" s="17">
        <v>43</v>
      </c>
      <c r="N5" s="17">
        <v>44</v>
      </c>
      <c r="O5" s="17">
        <v>45</v>
      </c>
      <c r="P5" s="17">
        <v>46</v>
      </c>
      <c r="Q5" s="17">
        <v>47</v>
      </c>
      <c r="R5" s="17">
        <v>48</v>
      </c>
      <c r="S5" s="18">
        <v>49</v>
      </c>
      <c r="T5" s="17">
        <v>50</v>
      </c>
      <c r="U5" s="480">
        <v>51</v>
      </c>
      <c r="V5" s="481"/>
      <c r="W5" s="6">
        <v>52</v>
      </c>
      <c r="X5" s="7"/>
      <c r="Y5" s="118">
        <v>52</v>
      </c>
      <c r="Z5" s="18">
        <v>1</v>
      </c>
      <c r="AA5" s="6">
        <v>2</v>
      </c>
      <c r="AB5" s="17">
        <v>3</v>
      </c>
      <c r="AC5" s="17">
        <v>4</v>
      </c>
      <c r="AD5" s="17">
        <v>5</v>
      </c>
      <c r="AE5" s="17">
        <v>6</v>
      </c>
      <c r="AF5" s="17">
        <v>7</v>
      </c>
      <c r="AG5" s="17">
        <v>8</v>
      </c>
      <c r="AH5" s="17">
        <v>9</v>
      </c>
      <c r="AI5" s="17">
        <v>10</v>
      </c>
      <c r="AJ5" s="18">
        <v>11</v>
      </c>
      <c r="AK5" s="18"/>
      <c r="AL5" s="480">
        <v>12</v>
      </c>
      <c r="AM5" s="481"/>
      <c r="AN5" s="17">
        <v>13</v>
      </c>
      <c r="AO5" s="17">
        <v>15</v>
      </c>
      <c r="AP5" s="7"/>
      <c r="AQ5" s="17">
        <v>16</v>
      </c>
      <c r="AR5" s="17">
        <v>17</v>
      </c>
      <c r="AS5" s="17">
        <v>18</v>
      </c>
      <c r="AT5" s="17">
        <v>19</v>
      </c>
      <c r="AU5" s="17">
        <v>20</v>
      </c>
      <c r="AV5" s="17">
        <v>21</v>
      </c>
      <c r="AW5" s="17">
        <v>22</v>
      </c>
      <c r="AX5" s="17">
        <v>23</v>
      </c>
      <c r="AY5" s="17">
        <v>24</v>
      </c>
      <c r="AZ5" s="17">
        <v>25</v>
      </c>
      <c r="BA5" s="17">
        <v>26</v>
      </c>
      <c r="BB5" s="17">
        <v>27</v>
      </c>
      <c r="BC5" s="17">
        <v>28</v>
      </c>
      <c r="BD5" s="17">
        <v>29</v>
      </c>
      <c r="BE5" s="17">
        <v>30</v>
      </c>
      <c r="BF5" s="17">
        <v>31</v>
      </c>
      <c r="BG5" s="17">
        <v>32</v>
      </c>
      <c r="BH5" s="17">
        <v>33</v>
      </c>
      <c r="BI5" s="17">
        <v>34</v>
      </c>
      <c r="BJ5" s="245">
        <v>35</v>
      </c>
      <c r="BK5" s="432"/>
    </row>
    <row r="6" spans="1:63" ht="12.75">
      <c r="A6" s="441"/>
      <c r="B6" s="478"/>
      <c r="C6" s="447"/>
      <c r="D6" s="450"/>
      <c r="E6" s="456" t="s">
        <v>54</v>
      </c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57"/>
      <c r="X6" s="457"/>
      <c r="Y6" s="457"/>
      <c r="Z6" s="457"/>
      <c r="AA6" s="457"/>
      <c r="AB6" s="457"/>
      <c r="AC6" s="457"/>
      <c r="AD6" s="457"/>
      <c r="AE6" s="457"/>
      <c r="AF6" s="457"/>
      <c r="AG6" s="457"/>
      <c r="AH6" s="457"/>
      <c r="AI6" s="457"/>
      <c r="AJ6" s="457"/>
      <c r="AK6" s="457"/>
      <c r="AL6" s="457"/>
      <c r="AM6" s="457"/>
      <c r="AN6" s="457"/>
      <c r="AO6" s="457"/>
      <c r="AP6" s="457"/>
      <c r="AQ6" s="457"/>
      <c r="AR6" s="457"/>
      <c r="AS6" s="457"/>
      <c r="AT6" s="457"/>
      <c r="AU6" s="457"/>
      <c r="AV6" s="457"/>
      <c r="AW6" s="457"/>
      <c r="AX6" s="457"/>
      <c r="AY6" s="457"/>
      <c r="AZ6" s="457"/>
      <c r="BA6" s="457"/>
      <c r="BB6" s="457"/>
      <c r="BC6" s="457"/>
      <c r="BD6" s="457"/>
      <c r="BE6" s="457"/>
      <c r="BF6" s="457"/>
      <c r="BG6" s="457"/>
      <c r="BH6" s="457"/>
      <c r="BI6" s="457"/>
      <c r="BJ6" s="463"/>
      <c r="BK6" s="432"/>
    </row>
    <row r="7" spans="1:63" ht="13.5" thickBot="1">
      <c r="A7" s="442"/>
      <c r="B7" s="479"/>
      <c r="C7" s="448"/>
      <c r="D7" s="451"/>
      <c r="E7" s="104">
        <v>1</v>
      </c>
      <c r="F7" s="105">
        <v>2</v>
      </c>
      <c r="G7" s="105">
        <v>3</v>
      </c>
      <c r="H7" s="105">
        <v>4</v>
      </c>
      <c r="I7" s="105">
        <v>5</v>
      </c>
      <c r="J7" s="105">
        <v>6</v>
      </c>
      <c r="K7" s="105">
        <v>7</v>
      </c>
      <c r="L7" s="105">
        <v>8</v>
      </c>
      <c r="M7" s="105">
        <v>9</v>
      </c>
      <c r="N7" s="105">
        <v>10</v>
      </c>
      <c r="O7" s="105">
        <v>11</v>
      </c>
      <c r="P7" s="105">
        <v>12</v>
      </c>
      <c r="Q7" s="105">
        <v>13</v>
      </c>
      <c r="R7" s="106">
        <v>14</v>
      </c>
      <c r="S7" s="45">
        <v>15</v>
      </c>
      <c r="T7" s="8">
        <v>16</v>
      </c>
      <c r="U7" s="45">
        <v>17</v>
      </c>
      <c r="V7" s="127">
        <v>17</v>
      </c>
      <c r="W7" s="125">
        <v>18</v>
      </c>
      <c r="X7" s="44"/>
      <c r="Y7" s="126">
        <v>18</v>
      </c>
      <c r="Z7" s="119">
        <v>19</v>
      </c>
      <c r="AA7" s="153">
        <v>20</v>
      </c>
      <c r="AB7" s="105">
        <v>21</v>
      </c>
      <c r="AC7" s="105">
        <v>22</v>
      </c>
      <c r="AD7" s="105">
        <v>23</v>
      </c>
      <c r="AE7" s="105">
        <v>24</v>
      </c>
      <c r="AF7" s="105">
        <v>25</v>
      </c>
      <c r="AG7" s="105">
        <v>26</v>
      </c>
      <c r="AH7" s="105">
        <v>27</v>
      </c>
      <c r="AI7" s="106">
        <v>28</v>
      </c>
      <c r="AJ7" s="45">
        <v>29</v>
      </c>
      <c r="AK7" s="45">
        <v>30</v>
      </c>
      <c r="AL7" s="482">
        <v>31</v>
      </c>
      <c r="AM7" s="483"/>
      <c r="AN7" s="105">
        <v>32</v>
      </c>
      <c r="AO7" s="105">
        <v>33</v>
      </c>
      <c r="AP7" s="44"/>
      <c r="AQ7" s="105">
        <v>34</v>
      </c>
      <c r="AR7" s="105">
        <v>35</v>
      </c>
      <c r="AS7" s="105">
        <v>36</v>
      </c>
      <c r="AT7" s="105">
        <v>37</v>
      </c>
      <c r="AU7" s="105">
        <v>38</v>
      </c>
      <c r="AV7" s="105">
        <v>39</v>
      </c>
      <c r="AW7" s="105">
        <v>40</v>
      </c>
      <c r="AX7" s="105">
        <v>41</v>
      </c>
      <c r="AY7" s="105">
        <v>42</v>
      </c>
      <c r="AZ7" s="105">
        <v>43</v>
      </c>
      <c r="BA7" s="105">
        <v>44</v>
      </c>
      <c r="BB7" s="105">
        <v>45</v>
      </c>
      <c r="BC7" s="105">
        <v>46</v>
      </c>
      <c r="BD7" s="105">
        <v>47</v>
      </c>
      <c r="BE7" s="105">
        <v>48</v>
      </c>
      <c r="BF7" s="105">
        <v>49</v>
      </c>
      <c r="BG7" s="105">
        <v>50</v>
      </c>
      <c r="BH7" s="105">
        <v>51</v>
      </c>
      <c r="BI7" s="105">
        <v>52</v>
      </c>
      <c r="BJ7" s="246">
        <v>53</v>
      </c>
      <c r="BK7" s="433"/>
    </row>
    <row r="8" spans="1:63" ht="19.5" customHeight="1" thickBot="1">
      <c r="A8" s="452" t="s">
        <v>71</v>
      </c>
      <c r="B8" s="293" t="s">
        <v>1</v>
      </c>
      <c r="C8" s="303" t="s">
        <v>55</v>
      </c>
      <c r="D8" s="381" t="s">
        <v>56</v>
      </c>
      <c r="E8" s="304">
        <f aca="true" t="shared" si="0" ref="E8:N8">SUM(E9,E10)</f>
        <v>6</v>
      </c>
      <c r="F8" s="304">
        <f t="shared" si="0"/>
        <v>4</v>
      </c>
      <c r="G8" s="304">
        <f t="shared" si="0"/>
        <v>6</v>
      </c>
      <c r="H8" s="304">
        <f t="shared" si="0"/>
        <v>6</v>
      </c>
      <c r="I8" s="304">
        <f t="shared" si="0"/>
        <v>6</v>
      </c>
      <c r="J8" s="304">
        <f t="shared" si="0"/>
        <v>6</v>
      </c>
      <c r="K8" s="304">
        <f t="shared" si="0"/>
        <v>6</v>
      </c>
      <c r="L8" s="304">
        <f t="shared" si="0"/>
        <v>6</v>
      </c>
      <c r="M8" s="304">
        <f t="shared" si="0"/>
        <v>6</v>
      </c>
      <c r="N8" s="304">
        <f t="shared" si="0"/>
        <v>6</v>
      </c>
      <c r="O8" s="304"/>
      <c r="P8" s="304"/>
      <c r="Q8" s="304"/>
      <c r="R8" s="304"/>
      <c r="S8" s="304"/>
      <c r="T8" s="304"/>
      <c r="U8" s="304"/>
      <c r="V8" s="304"/>
      <c r="W8" s="304"/>
      <c r="X8" s="304">
        <f>SUM(X9,X10)</f>
        <v>58</v>
      </c>
      <c r="Y8" s="304"/>
      <c r="Z8" s="304"/>
      <c r="AA8" s="304">
        <f aca="true" t="shared" si="1" ref="AA8:AJ8">SUM(AA9,AA10)</f>
        <v>2</v>
      </c>
      <c r="AB8" s="304">
        <f t="shared" si="1"/>
        <v>2</v>
      </c>
      <c r="AC8" s="304">
        <f t="shared" si="1"/>
        <v>2</v>
      </c>
      <c r="AD8" s="304">
        <f t="shared" si="1"/>
        <v>2</v>
      </c>
      <c r="AE8" s="304">
        <f t="shared" si="1"/>
        <v>2</v>
      </c>
      <c r="AF8" s="304">
        <f t="shared" si="1"/>
        <v>2</v>
      </c>
      <c r="AG8" s="304">
        <f t="shared" si="1"/>
        <v>2</v>
      </c>
      <c r="AH8" s="304">
        <f t="shared" si="1"/>
        <v>2</v>
      </c>
      <c r="AI8" s="304">
        <f t="shared" si="1"/>
        <v>2</v>
      </c>
      <c r="AJ8" s="304">
        <f t="shared" si="1"/>
        <v>2</v>
      </c>
      <c r="AK8" s="304"/>
      <c r="AL8" s="304"/>
      <c r="AM8" s="304"/>
      <c r="AN8" s="304"/>
      <c r="AO8" s="304"/>
      <c r="AP8" s="304">
        <f>SUM(AP9,AP10)</f>
        <v>20</v>
      </c>
      <c r="AQ8" s="382"/>
      <c r="AR8" s="382"/>
      <c r="AS8" s="382"/>
      <c r="AT8" s="382"/>
      <c r="AU8" s="382"/>
      <c r="AV8" s="382"/>
      <c r="AW8" s="382"/>
      <c r="AX8" s="382"/>
      <c r="AY8" s="382"/>
      <c r="AZ8" s="382"/>
      <c r="BA8" s="382"/>
      <c r="BB8" s="382"/>
      <c r="BC8" s="382"/>
      <c r="BD8" s="382"/>
      <c r="BE8" s="382"/>
      <c r="BF8" s="382"/>
      <c r="BG8" s="382"/>
      <c r="BH8" s="382"/>
      <c r="BI8" s="382"/>
      <c r="BJ8" s="383"/>
      <c r="BK8" s="384">
        <f>SUM(X8,AP8)</f>
        <v>78</v>
      </c>
    </row>
    <row r="9" spans="1:63" ht="24.75" customHeight="1">
      <c r="A9" s="453"/>
      <c r="B9" s="275" t="s">
        <v>4</v>
      </c>
      <c r="C9" s="387" t="s">
        <v>137</v>
      </c>
      <c r="D9" s="156" t="s">
        <v>56</v>
      </c>
      <c r="E9" s="183">
        <v>4</v>
      </c>
      <c r="F9" s="183">
        <v>2</v>
      </c>
      <c r="G9" s="183">
        <v>4</v>
      </c>
      <c r="H9" s="183">
        <v>2</v>
      </c>
      <c r="I9" s="183">
        <v>4</v>
      </c>
      <c r="J9" s="183">
        <v>4</v>
      </c>
      <c r="K9" s="183">
        <v>2</v>
      </c>
      <c r="L9" s="183">
        <v>4</v>
      </c>
      <c r="M9" s="183">
        <v>2</v>
      </c>
      <c r="N9" s="183">
        <v>4</v>
      </c>
      <c r="O9" s="183"/>
      <c r="P9" s="183"/>
      <c r="Q9" s="183"/>
      <c r="R9" s="247"/>
      <c r="S9" s="248"/>
      <c r="T9" s="248"/>
      <c r="U9" s="53"/>
      <c r="V9" s="211"/>
      <c r="W9" s="211"/>
      <c r="X9" s="76">
        <f>SUM(E9:U9)</f>
        <v>32</v>
      </c>
      <c r="Y9" s="212"/>
      <c r="Z9" s="212"/>
      <c r="AA9" s="183"/>
      <c r="AB9" s="183"/>
      <c r="AC9" s="183"/>
      <c r="AD9" s="183"/>
      <c r="AE9" s="183"/>
      <c r="AF9" s="183"/>
      <c r="AG9" s="183"/>
      <c r="AH9" s="183"/>
      <c r="AI9" s="247"/>
      <c r="AJ9" s="177"/>
      <c r="AK9" s="247"/>
      <c r="AL9" s="177"/>
      <c r="AM9" s="249"/>
      <c r="AN9" s="211"/>
      <c r="AO9" s="211"/>
      <c r="AP9" s="76">
        <f>SUM(AA9:AL9,AN9:AO9)</f>
        <v>0</v>
      </c>
      <c r="AQ9" s="250"/>
      <c r="AR9" s="250"/>
      <c r="AS9" s="250"/>
      <c r="AT9" s="250"/>
      <c r="AU9" s="251"/>
      <c r="AV9" s="251"/>
      <c r="AW9" s="251"/>
      <c r="AX9" s="251"/>
      <c r="AY9" s="252"/>
      <c r="AZ9" s="252"/>
      <c r="BA9" s="216"/>
      <c r="BB9" s="216"/>
      <c r="BC9" s="216"/>
      <c r="BD9" s="216"/>
      <c r="BE9" s="216"/>
      <c r="BF9" s="216"/>
      <c r="BG9" s="216"/>
      <c r="BH9" s="216"/>
      <c r="BI9" s="216"/>
      <c r="BJ9" s="217"/>
      <c r="BK9" s="209">
        <f>SUM(X9,AP9)</f>
        <v>32</v>
      </c>
    </row>
    <row r="10" spans="1:63" ht="13.5" thickBot="1">
      <c r="A10" s="453"/>
      <c r="B10" s="276" t="s">
        <v>6</v>
      </c>
      <c r="C10" s="19" t="s">
        <v>7</v>
      </c>
      <c r="D10" s="9" t="s">
        <v>56</v>
      </c>
      <c r="E10" s="47">
        <v>2</v>
      </c>
      <c r="F10" s="47">
        <v>2</v>
      </c>
      <c r="G10" s="47">
        <v>2</v>
      </c>
      <c r="H10" s="47">
        <v>4</v>
      </c>
      <c r="I10" s="47">
        <v>2</v>
      </c>
      <c r="J10" s="47">
        <v>2</v>
      </c>
      <c r="K10" s="47">
        <v>4</v>
      </c>
      <c r="L10" s="47">
        <v>2</v>
      </c>
      <c r="M10" s="47">
        <v>4</v>
      </c>
      <c r="N10" s="47">
        <v>2</v>
      </c>
      <c r="O10" s="47"/>
      <c r="P10" s="47"/>
      <c r="Q10" s="47"/>
      <c r="R10" s="69"/>
      <c r="S10" s="110"/>
      <c r="T10" s="110"/>
      <c r="U10" s="49"/>
      <c r="V10" s="71"/>
      <c r="W10" s="71"/>
      <c r="X10" s="50">
        <f>SUM(E10:U10)</f>
        <v>26</v>
      </c>
      <c r="Y10" s="12"/>
      <c r="Z10" s="12"/>
      <c r="AA10" s="47">
        <v>2</v>
      </c>
      <c r="AB10" s="47">
        <v>2</v>
      </c>
      <c r="AC10" s="47">
        <v>2</v>
      </c>
      <c r="AD10" s="47">
        <v>2</v>
      </c>
      <c r="AE10" s="47">
        <v>2</v>
      </c>
      <c r="AF10" s="47">
        <v>2</v>
      </c>
      <c r="AG10" s="47">
        <v>2</v>
      </c>
      <c r="AH10" s="47">
        <v>2</v>
      </c>
      <c r="AI10" s="69">
        <v>2</v>
      </c>
      <c r="AJ10" s="48">
        <v>2</v>
      </c>
      <c r="AK10" s="47"/>
      <c r="AL10" s="48"/>
      <c r="AM10" s="114"/>
      <c r="AN10" s="71"/>
      <c r="AO10" s="71"/>
      <c r="AP10" s="76">
        <f>SUM(AA10:AL10,AN10:AO10)</f>
        <v>20</v>
      </c>
      <c r="AQ10" s="72"/>
      <c r="AR10" s="72"/>
      <c r="AS10" s="72"/>
      <c r="AT10" s="72"/>
      <c r="AU10" s="73"/>
      <c r="AV10" s="73"/>
      <c r="AW10" s="73"/>
      <c r="AX10" s="73"/>
      <c r="AY10" s="74"/>
      <c r="AZ10" s="74"/>
      <c r="BA10" s="11"/>
      <c r="BB10" s="11"/>
      <c r="BC10" s="11"/>
      <c r="BD10" s="11"/>
      <c r="BE10" s="11"/>
      <c r="BF10" s="11"/>
      <c r="BG10" s="11"/>
      <c r="BH10" s="11"/>
      <c r="BI10" s="11"/>
      <c r="BJ10" s="75"/>
      <c r="BK10" s="67">
        <f>SUM(X10,AP10)</f>
        <v>46</v>
      </c>
    </row>
    <row r="11" spans="1:63" ht="26.25" thickBot="1">
      <c r="A11" s="453"/>
      <c r="B11" s="293" t="s">
        <v>133</v>
      </c>
      <c r="C11" s="294" t="s">
        <v>134</v>
      </c>
      <c r="D11" s="388" t="s">
        <v>56</v>
      </c>
      <c r="E11" s="304">
        <f aca="true" t="shared" si="2" ref="E11:N11">E12</f>
        <v>6</v>
      </c>
      <c r="F11" s="304">
        <f t="shared" si="2"/>
        <v>6</v>
      </c>
      <c r="G11" s="304">
        <f t="shared" si="2"/>
        <v>4</v>
      </c>
      <c r="H11" s="304">
        <f t="shared" si="2"/>
        <v>4</v>
      </c>
      <c r="I11" s="304">
        <f t="shared" si="2"/>
        <v>6</v>
      </c>
      <c r="J11" s="304">
        <f t="shared" si="2"/>
        <v>4</v>
      </c>
      <c r="K11" s="304">
        <f t="shared" si="2"/>
        <v>6</v>
      </c>
      <c r="L11" s="304">
        <f t="shared" si="2"/>
        <v>4</v>
      </c>
      <c r="M11" s="304">
        <f t="shared" si="2"/>
        <v>6</v>
      </c>
      <c r="N11" s="304">
        <f t="shared" si="2"/>
        <v>4</v>
      </c>
      <c r="O11" s="304"/>
      <c r="P11" s="304"/>
      <c r="Q11" s="304"/>
      <c r="R11" s="304"/>
      <c r="S11" s="304"/>
      <c r="T11" s="304"/>
      <c r="U11" s="304"/>
      <c r="V11" s="304"/>
      <c r="W11" s="304"/>
      <c r="X11" s="304">
        <f>X12</f>
        <v>50</v>
      </c>
      <c r="Y11" s="304"/>
      <c r="Z11" s="304"/>
      <c r="AA11" s="304">
        <f aca="true" t="shared" si="3" ref="AA11:AJ11">AA12</f>
        <v>6</v>
      </c>
      <c r="AB11" s="304">
        <f t="shared" si="3"/>
        <v>6</v>
      </c>
      <c r="AC11" s="304">
        <f t="shared" si="3"/>
        <v>6</v>
      </c>
      <c r="AD11" s="304">
        <f t="shared" si="3"/>
        <v>6</v>
      </c>
      <c r="AE11" s="304">
        <f t="shared" si="3"/>
        <v>6</v>
      </c>
      <c r="AF11" s="304">
        <f t="shared" si="3"/>
        <v>6</v>
      </c>
      <c r="AG11" s="304">
        <f t="shared" si="3"/>
        <v>6</v>
      </c>
      <c r="AH11" s="304">
        <f t="shared" si="3"/>
        <v>4</v>
      </c>
      <c r="AI11" s="304">
        <f t="shared" si="3"/>
        <v>6</v>
      </c>
      <c r="AJ11" s="304">
        <f t="shared" si="3"/>
        <v>0</v>
      </c>
      <c r="AK11" s="304"/>
      <c r="AL11" s="304"/>
      <c r="AM11" s="304"/>
      <c r="AN11" s="304"/>
      <c r="AO11" s="304"/>
      <c r="AP11" s="304">
        <f>AP12</f>
        <v>52</v>
      </c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420">
        <f>BK12</f>
        <v>102</v>
      </c>
    </row>
    <row r="12" spans="1:63" ht="13.5" thickBot="1">
      <c r="A12" s="453"/>
      <c r="B12" s="275" t="s">
        <v>193</v>
      </c>
      <c r="C12" s="387" t="s">
        <v>156</v>
      </c>
      <c r="D12" s="156" t="s">
        <v>56</v>
      </c>
      <c r="E12" s="183">
        <v>6</v>
      </c>
      <c r="F12" s="183">
        <v>6</v>
      </c>
      <c r="G12" s="183">
        <v>4</v>
      </c>
      <c r="H12" s="183">
        <v>4</v>
      </c>
      <c r="I12" s="183">
        <v>6</v>
      </c>
      <c r="J12" s="183">
        <v>4</v>
      </c>
      <c r="K12" s="183">
        <v>6</v>
      </c>
      <c r="L12" s="183">
        <v>4</v>
      </c>
      <c r="M12" s="183">
        <v>6</v>
      </c>
      <c r="N12" s="183">
        <v>4</v>
      </c>
      <c r="O12" s="183"/>
      <c r="P12" s="183"/>
      <c r="Q12" s="183"/>
      <c r="R12" s="247"/>
      <c r="S12" s="177"/>
      <c r="T12" s="247"/>
      <c r="U12" s="53"/>
      <c r="V12" s="211"/>
      <c r="W12" s="211"/>
      <c r="X12" s="76">
        <f>SUM(E12:U12)</f>
        <v>50</v>
      </c>
      <c r="Y12" s="212"/>
      <c r="Z12" s="212"/>
      <c r="AA12" s="418">
        <v>6</v>
      </c>
      <c r="AB12" s="418">
        <v>6</v>
      </c>
      <c r="AC12" s="418">
        <v>6</v>
      </c>
      <c r="AD12" s="418">
        <v>6</v>
      </c>
      <c r="AE12" s="418">
        <v>6</v>
      </c>
      <c r="AF12" s="418">
        <v>6</v>
      </c>
      <c r="AG12" s="418">
        <v>6</v>
      </c>
      <c r="AH12" s="418">
        <v>4</v>
      </c>
      <c r="AI12" s="419">
        <v>6</v>
      </c>
      <c r="AJ12" s="419">
        <v>0</v>
      </c>
      <c r="AK12" s="217"/>
      <c r="AL12" s="217"/>
      <c r="AM12" s="53"/>
      <c r="AN12" s="211"/>
      <c r="AO12" s="211"/>
      <c r="AP12" s="76">
        <f>SUM(AA12:AL12,AN12:AO12)</f>
        <v>52</v>
      </c>
      <c r="AQ12" s="250"/>
      <c r="AR12" s="250"/>
      <c r="AS12" s="250"/>
      <c r="AT12" s="250"/>
      <c r="AU12" s="251"/>
      <c r="AV12" s="251"/>
      <c r="AW12" s="251"/>
      <c r="AX12" s="251"/>
      <c r="AY12" s="252"/>
      <c r="AZ12" s="252"/>
      <c r="BA12" s="216"/>
      <c r="BB12" s="216"/>
      <c r="BC12" s="216"/>
      <c r="BD12" s="216"/>
      <c r="BE12" s="216"/>
      <c r="BF12" s="216"/>
      <c r="BG12" s="216"/>
      <c r="BH12" s="216"/>
      <c r="BI12" s="216"/>
      <c r="BJ12" s="217"/>
      <c r="BK12" s="209">
        <f>SUM(X12,AP12)</f>
        <v>102</v>
      </c>
    </row>
    <row r="13" spans="1:63" ht="26.25" thickBot="1">
      <c r="A13" s="453"/>
      <c r="B13" s="421" t="s">
        <v>142</v>
      </c>
      <c r="C13" s="364" t="s">
        <v>12</v>
      </c>
      <c r="D13" s="422" t="s">
        <v>56</v>
      </c>
      <c r="E13" s="362">
        <f>SUM(E14:E23)</f>
        <v>24</v>
      </c>
      <c r="F13" s="362">
        <f aca="true" t="shared" si="4" ref="F13:AP13">SUM(F14:F23)</f>
        <v>26</v>
      </c>
      <c r="G13" s="362">
        <f t="shared" si="4"/>
        <v>26</v>
      </c>
      <c r="H13" s="362">
        <f t="shared" si="4"/>
        <v>26</v>
      </c>
      <c r="I13" s="362">
        <f t="shared" si="4"/>
        <v>24</v>
      </c>
      <c r="J13" s="362">
        <f t="shared" si="4"/>
        <v>26</v>
      </c>
      <c r="K13" s="362">
        <f t="shared" si="4"/>
        <v>24</v>
      </c>
      <c r="L13" s="362">
        <f t="shared" si="4"/>
        <v>26</v>
      </c>
      <c r="M13" s="362">
        <f t="shared" si="4"/>
        <v>24</v>
      </c>
      <c r="N13" s="362">
        <f t="shared" si="4"/>
        <v>26</v>
      </c>
      <c r="O13" s="362">
        <f t="shared" si="4"/>
        <v>36</v>
      </c>
      <c r="P13" s="362">
        <f t="shared" si="4"/>
        <v>36</v>
      </c>
      <c r="Q13" s="362">
        <f t="shared" si="4"/>
        <v>36</v>
      </c>
      <c r="R13" s="362">
        <f t="shared" si="4"/>
        <v>36</v>
      </c>
      <c r="S13" s="362">
        <f t="shared" si="4"/>
        <v>36</v>
      </c>
      <c r="T13" s="362">
        <f t="shared" si="4"/>
        <v>36</v>
      </c>
      <c r="U13" s="362"/>
      <c r="V13" s="362"/>
      <c r="W13" s="362"/>
      <c r="X13" s="362">
        <f t="shared" si="4"/>
        <v>468</v>
      </c>
      <c r="Y13" s="362"/>
      <c r="Z13" s="362"/>
      <c r="AA13" s="362">
        <f t="shared" si="4"/>
        <v>28</v>
      </c>
      <c r="AB13" s="362">
        <f t="shared" si="4"/>
        <v>28</v>
      </c>
      <c r="AC13" s="362">
        <f t="shared" si="4"/>
        <v>28</v>
      </c>
      <c r="AD13" s="362">
        <f t="shared" si="4"/>
        <v>28</v>
      </c>
      <c r="AE13" s="362">
        <f t="shared" si="4"/>
        <v>28</v>
      </c>
      <c r="AF13" s="362">
        <f t="shared" si="4"/>
        <v>28</v>
      </c>
      <c r="AG13" s="362">
        <f t="shared" si="4"/>
        <v>28</v>
      </c>
      <c r="AH13" s="362">
        <f t="shared" si="4"/>
        <v>30</v>
      </c>
      <c r="AI13" s="362">
        <f t="shared" si="4"/>
        <v>28</v>
      </c>
      <c r="AJ13" s="362">
        <f t="shared" si="4"/>
        <v>34</v>
      </c>
      <c r="AK13" s="362">
        <f t="shared" si="4"/>
        <v>36</v>
      </c>
      <c r="AL13" s="362">
        <f t="shared" si="4"/>
        <v>36</v>
      </c>
      <c r="AM13" s="362">
        <f t="shared" si="4"/>
        <v>36</v>
      </c>
      <c r="AN13" s="362"/>
      <c r="AO13" s="362"/>
      <c r="AP13" s="362">
        <f t="shared" si="4"/>
        <v>396</v>
      </c>
      <c r="AQ13" s="362"/>
      <c r="AR13" s="362"/>
      <c r="AS13" s="362"/>
      <c r="AT13" s="362"/>
      <c r="AU13" s="362"/>
      <c r="AV13" s="362"/>
      <c r="AW13" s="362"/>
      <c r="AX13" s="362"/>
      <c r="AY13" s="362"/>
      <c r="AZ13" s="362"/>
      <c r="BA13" s="362"/>
      <c r="BB13" s="362"/>
      <c r="BC13" s="362"/>
      <c r="BD13" s="362"/>
      <c r="BE13" s="362"/>
      <c r="BF13" s="362"/>
      <c r="BG13" s="362"/>
      <c r="BH13" s="362"/>
      <c r="BI13" s="362"/>
      <c r="BJ13" s="362"/>
      <c r="BK13" s="362">
        <f>SUM(X13,AP13)</f>
        <v>864</v>
      </c>
    </row>
    <row r="14" spans="1:63" ht="12.75" customHeight="1">
      <c r="A14" s="453"/>
      <c r="B14" s="275" t="s">
        <v>100</v>
      </c>
      <c r="C14" s="387" t="s">
        <v>157</v>
      </c>
      <c r="D14" s="156" t="s">
        <v>56</v>
      </c>
      <c r="E14" s="183">
        <v>12</v>
      </c>
      <c r="F14" s="183">
        <v>16</v>
      </c>
      <c r="G14" s="183">
        <v>16</v>
      </c>
      <c r="H14" s="183">
        <v>16</v>
      </c>
      <c r="I14" s="183">
        <v>12</v>
      </c>
      <c r="J14" s="183">
        <v>16</v>
      </c>
      <c r="K14" s="183">
        <v>14</v>
      </c>
      <c r="L14" s="183">
        <v>16</v>
      </c>
      <c r="M14" s="183">
        <v>12</v>
      </c>
      <c r="N14" s="183">
        <v>16</v>
      </c>
      <c r="O14" s="183"/>
      <c r="P14" s="183"/>
      <c r="Q14" s="183"/>
      <c r="R14" s="247"/>
      <c r="S14" s="177"/>
      <c r="T14" s="247"/>
      <c r="U14" s="53"/>
      <c r="V14" s="211"/>
      <c r="W14" s="211"/>
      <c r="X14" s="76">
        <f>SUM(E14:U14)</f>
        <v>146</v>
      </c>
      <c r="Y14" s="212"/>
      <c r="Z14" s="212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77"/>
      <c r="AM14" s="53"/>
      <c r="AN14" s="211"/>
      <c r="AO14" s="211"/>
      <c r="AP14" s="76">
        <f>SUM(AA14:AL14,AN14:AO14)</f>
        <v>0</v>
      </c>
      <c r="AQ14" s="250"/>
      <c r="AR14" s="250"/>
      <c r="AS14" s="250"/>
      <c r="AT14" s="250"/>
      <c r="AU14" s="251"/>
      <c r="AV14" s="251"/>
      <c r="AW14" s="251"/>
      <c r="AX14" s="251"/>
      <c r="AY14" s="252"/>
      <c r="AZ14" s="252"/>
      <c r="BA14" s="216"/>
      <c r="BB14" s="216"/>
      <c r="BC14" s="216"/>
      <c r="BD14" s="216"/>
      <c r="BE14" s="216"/>
      <c r="BF14" s="216"/>
      <c r="BG14" s="216"/>
      <c r="BH14" s="216"/>
      <c r="BI14" s="216"/>
      <c r="BJ14" s="217"/>
      <c r="BK14" s="209">
        <f>SUM(X14,AP14)</f>
        <v>146</v>
      </c>
    </row>
    <row r="15" spans="1:63" ht="25.5" customHeight="1">
      <c r="A15" s="453"/>
      <c r="B15" s="276" t="s">
        <v>194</v>
      </c>
      <c r="C15" s="19" t="s">
        <v>195</v>
      </c>
      <c r="D15" s="77" t="s">
        <v>56</v>
      </c>
      <c r="E15" s="65"/>
      <c r="F15" s="61"/>
      <c r="G15" s="61"/>
      <c r="H15" s="61"/>
      <c r="I15" s="61"/>
      <c r="J15" s="61"/>
      <c r="K15" s="61"/>
      <c r="L15" s="61"/>
      <c r="M15" s="61"/>
      <c r="N15" s="61"/>
      <c r="O15" s="61">
        <v>36</v>
      </c>
      <c r="P15" s="61">
        <v>36</v>
      </c>
      <c r="Q15" s="61"/>
      <c r="R15" s="111"/>
      <c r="S15" s="61"/>
      <c r="T15" s="143"/>
      <c r="U15" s="49"/>
      <c r="V15" s="109"/>
      <c r="W15" s="109"/>
      <c r="X15" s="50">
        <f>SUM(E15:U15)</f>
        <v>72</v>
      </c>
      <c r="Y15" s="60"/>
      <c r="Z15" s="60"/>
      <c r="AA15" s="61"/>
      <c r="AB15" s="61"/>
      <c r="AC15" s="61"/>
      <c r="AD15" s="61"/>
      <c r="AE15" s="61"/>
      <c r="AF15" s="61"/>
      <c r="AG15" s="61"/>
      <c r="AH15" s="61"/>
      <c r="AI15" s="111"/>
      <c r="AJ15" s="111"/>
      <c r="AK15" s="111"/>
      <c r="AL15" s="111"/>
      <c r="AM15" s="49"/>
      <c r="AN15" s="139"/>
      <c r="AO15" s="139"/>
      <c r="AP15" s="76">
        <f>SUM(AA15:AL15,AN15:AO15)</f>
        <v>0</v>
      </c>
      <c r="AQ15" s="144"/>
      <c r="AR15" s="80"/>
      <c r="AS15" s="80"/>
      <c r="AT15" s="80"/>
      <c r="AU15" s="81"/>
      <c r="AV15" s="81"/>
      <c r="AW15" s="81"/>
      <c r="AX15" s="81"/>
      <c r="AY15" s="82"/>
      <c r="AZ15" s="82"/>
      <c r="BA15" s="78"/>
      <c r="BB15" s="78"/>
      <c r="BC15" s="78"/>
      <c r="BD15" s="78"/>
      <c r="BE15" s="78"/>
      <c r="BF15" s="78"/>
      <c r="BG15" s="78"/>
      <c r="BH15" s="78"/>
      <c r="BI15" s="78"/>
      <c r="BJ15" s="79"/>
      <c r="BK15" s="67">
        <f>SUM(X15,AP15)</f>
        <v>72</v>
      </c>
    </row>
    <row r="16" spans="1:63" ht="25.5" customHeight="1">
      <c r="A16" s="453"/>
      <c r="B16" s="276" t="s">
        <v>158</v>
      </c>
      <c r="C16" s="19" t="s">
        <v>196</v>
      </c>
      <c r="D16" s="77" t="s">
        <v>56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v>36</v>
      </c>
      <c r="R16" s="111">
        <v>36</v>
      </c>
      <c r="S16" s="61"/>
      <c r="T16" s="143"/>
      <c r="U16" s="49"/>
      <c r="V16" s="109"/>
      <c r="W16" s="109"/>
      <c r="X16" s="50">
        <f>SUM(Q16:R16)</f>
        <v>72</v>
      </c>
      <c r="Y16" s="60"/>
      <c r="Z16" s="60"/>
      <c r="AA16" s="61"/>
      <c r="AB16" s="61"/>
      <c r="AC16" s="61"/>
      <c r="AD16" s="61"/>
      <c r="AE16" s="61"/>
      <c r="AF16" s="61"/>
      <c r="AG16" s="61"/>
      <c r="AH16" s="61"/>
      <c r="AI16" s="111"/>
      <c r="AJ16" s="111"/>
      <c r="AK16" s="111"/>
      <c r="AL16" s="111"/>
      <c r="AM16" s="49"/>
      <c r="AN16" s="139"/>
      <c r="AO16" s="139"/>
      <c r="AP16" s="76"/>
      <c r="AQ16" s="144"/>
      <c r="AR16" s="80"/>
      <c r="AS16" s="80"/>
      <c r="AT16" s="80"/>
      <c r="AU16" s="81"/>
      <c r="AV16" s="81"/>
      <c r="AW16" s="81"/>
      <c r="AX16" s="81"/>
      <c r="AY16" s="82"/>
      <c r="AZ16" s="82"/>
      <c r="BA16" s="78"/>
      <c r="BB16" s="78"/>
      <c r="BC16" s="78"/>
      <c r="BD16" s="78"/>
      <c r="BE16" s="78"/>
      <c r="BF16" s="78"/>
      <c r="BG16" s="78"/>
      <c r="BH16" s="78"/>
      <c r="BI16" s="78"/>
      <c r="BJ16" s="79"/>
      <c r="BK16" s="67"/>
    </row>
    <row r="17" spans="1:63" ht="24.75" customHeight="1">
      <c r="A17" s="453"/>
      <c r="B17" s="277" t="s">
        <v>20</v>
      </c>
      <c r="C17" s="140" t="s">
        <v>197</v>
      </c>
      <c r="D17" s="9" t="s">
        <v>56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110"/>
      <c r="S17" s="48"/>
      <c r="T17" s="115"/>
      <c r="U17" s="49"/>
      <c r="V17" s="71"/>
      <c r="W17" s="71"/>
      <c r="X17" s="137">
        <f>SUM(E17:Q17)</f>
        <v>0</v>
      </c>
      <c r="Y17" s="12"/>
      <c r="Z17" s="12"/>
      <c r="AA17" s="48">
        <v>20</v>
      </c>
      <c r="AB17" s="48">
        <v>22</v>
      </c>
      <c r="AC17" s="48">
        <v>20</v>
      </c>
      <c r="AD17" s="48">
        <v>22</v>
      </c>
      <c r="AE17" s="48">
        <v>20</v>
      </c>
      <c r="AF17" s="48">
        <v>22</v>
      </c>
      <c r="AG17" s="48">
        <v>20</v>
      </c>
      <c r="AH17" s="48">
        <v>22</v>
      </c>
      <c r="AI17" s="48">
        <v>20</v>
      </c>
      <c r="AJ17" s="48">
        <v>24</v>
      </c>
      <c r="AK17" s="48"/>
      <c r="AL17" s="48"/>
      <c r="AM17" s="49"/>
      <c r="AN17" s="109"/>
      <c r="AO17" s="109"/>
      <c r="AP17" s="253">
        <f>SUM(AA17:AL17)</f>
        <v>212</v>
      </c>
      <c r="AQ17" s="72"/>
      <c r="AR17" s="72"/>
      <c r="AS17" s="72"/>
      <c r="AT17" s="72"/>
      <c r="AU17" s="73"/>
      <c r="AV17" s="73"/>
      <c r="AW17" s="73"/>
      <c r="AX17" s="73"/>
      <c r="AY17" s="74"/>
      <c r="AZ17" s="74"/>
      <c r="BA17" s="11"/>
      <c r="BB17" s="11"/>
      <c r="BC17" s="11"/>
      <c r="BD17" s="11"/>
      <c r="BE17" s="11"/>
      <c r="BF17" s="11"/>
      <c r="BG17" s="11"/>
      <c r="BH17" s="11"/>
      <c r="BI17" s="11"/>
      <c r="BJ17" s="75"/>
      <c r="BK17" s="68">
        <f>SUM(X17,AP17)</f>
        <v>212</v>
      </c>
    </row>
    <row r="18" spans="1:63" ht="17.25" customHeight="1">
      <c r="A18" s="453"/>
      <c r="B18" s="277" t="s">
        <v>198</v>
      </c>
      <c r="C18" s="140" t="s">
        <v>199</v>
      </c>
      <c r="D18" s="13" t="s">
        <v>56</v>
      </c>
      <c r="E18" s="47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110"/>
      <c r="S18" s="48"/>
      <c r="T18" s="69"/>
      <c r="U18" s="49"/>
      <c r="V18" s="109"/>
      <c r="W18" s="109"/>
      <c r="X18" s="50">
        <f>SUM(E18:P18)</f>
        <v>0</v>
      </c>
      <c r="Y18" s="59"/>
      <c r="Z18" s="59"/>
      <c r="AA18" s="48"/>
      <c r="AB18" s="48"/>
      <c r="AC18" s="48"/>
      <c r="AD18" s="48"/>
      <c r="AE18" s="48"/>
      <c r="AF18" s="48"/>
      <c r="AG18" s="48"/>
      <c r="AH18" s="48"/>
      <c r="AI18" s="110"/>
      <c r="AJ18" s="110"/>
      <c r="AK18" s="110">
        <v>36</v>
      </c>
      <c r="AL18" s="110"/>
      <c r="AM18" s="49"/>
      <c r="AN18" s="109"/>
      <c r="AO18" s="109"/>
      <c r="AP18" s="76">
        <f>SUM(AA18:AL18,AN18:AO18)</f>
        <v>36</v>
      </c>
      <c r="AQ18" s="142"/>
      <c r="AR18" s="72"/>
      <c r="AS18" s="72"/>
      <c r="AT18" s="72"/>
      <c r="AU18" s="73"/>
      <c r="AV18" s="73"/>
      <c r="AW18" s="73"/>
      <c r="AX18" s="73"/>
      <c r="AY18" s="74"/>
      <c r="AZ18" s="74"/>
      <c r="BA18" s="11"/>
      <c r="BB18" s="11"/>
      <c r="BC18" s="11"/>
      <c r="BD18" s="11"/>
      <c r="BE18" s="11"/>
      <c r="BF18" s="11"/>
      <c r="BG18" s="11"/>
      <c r="BH18" s="11"/>
      <c r="BI18" s="11"/>
      <c r="BJ18" s="75"/>
      <c r="BK18" s="67">
        <f>SUM(X18,AP18)</f>
        <v>36</v>
      </c>
    </row>
    <row r="19" spans="1:63" ht="12.75" customHeight="1">
      <c r="A19" s="453"/>
      <c r="B19" s="277" t="s">
        <v>21</v>
      </c>
      <c r="C19" s="140" t="s">
        <v>200</v>
      </c>
      <c r="D19" s="9" t="s">
        <v>56</v>
      </c>
      <c r="E19" s="47">
        <v>6</v>
      </c>
      <c r="F19" s="48">
        <v>4</v>
      </c>
      <c r="G19" s="48">
        <v>4</v>
      </c>
      <c r="H19" s="48">
        <v>4</v>
      </c>
      <c r="I19" s="48">
        <v>6</v>
      </c>
      <c r="J19" s="48">
        <v>4</v>
      </c>
      <c r="K19" s="48">
        <v>4</v>
      </c>
      <c r="L19" s="48">
        <v>4</v>
      </c>
      <c r="M19" s="48">
        <v>6</v>
      </c>
      <c r="N19" s="48">
        <v>4</v>
      </c>
      <c r="O19" s="48"/>
      <c r="P19" s="48"/>
      <c r="Q19" s="48"/>
      <c r="R19" s="110"/>
      <c r="S19" s="48"/>
      <c r="T19" s="69"/>
      <c r="U19" s="145"/>
      <c r="V19" s="109"/>
      <c r="W19" s="109"/>
      <c r="X19" s="50">
        <f>SUM(E19:N19)</f>
        <v>46</v>
      </c>
      <c r="Y19" s="59"/>
      <c r="Z19" s="59"/>
      <c r="AA19" s="48">
        <v>8</v>
      </c>
      <c r="AB19" s="48">
        <v>6</v>
      </c>
      <c r="AC19" s="48">
        <v>8</v>
      </c>
      <c r="AD19" s="48">
        <v>6</v>
      </c>
      <c r="AE19" s="48">
        <v>8</v>
      </c>
      <c r="AF19" s="48">
        <v>6</v>
      </c>
      <c r="AG19" s="48">
        <v>8</v>
      </c>
      <c r="AH19" s="48">
        <v>8</v>
      </c>
      <c r="AI19" s="110">
        <v>8</v>
      </c>
      <c r="AJ19" s="110">
        <v>10</v>
      </c>
      <c r="AK19" s="110"/>
      <c r="AL19" s="110"/>
      <c r="AM19" s="49"/>
      <c r="AN19" s="109"/>
      <c r="AO19" s="109"/>
      <c r="AP19" s="76">
        <f>SUM(AA19:AJ19)</f>
        <v>76</v>
      </c>
      <c r="AQ19" s="142"/>
      <c r="AR19" s="72"/>
      <c r="AS19" s="72"/>
      <c r="AT19" s="72"/>
      <c r="AU19" s="73"/>
      <c r="AV19" s="73"/>
      <c r="AW19" s="73"/>
      <c r="AX19" s="73"/>
      <c r="AY19" s="74"/>
      <c r="AZ19" s="74"/>
      <c r="BA19" s="11"/>
      <c r="BB19" s="11"/>
      <c r="BC19" s="11"/>
      <c r="BD19" s="11"/>
      <c r="BE19" s="11"/>
      <c r="BF19" s="11"/>
      <c r="BG19" s="11"/>
      <c r="BH19" s="11"/>
      <c r="BI19" s="11"/>
      <c r="BJ19" s="75"/>
      <c r="BK19" s="67" t="e">
        <f>#REF!</f>
        <v>#REF!</v>
      </c>
    </row>
    <row r="20" spans="1:63" ht="12.75" customHeight="1">
      <c r="A20" s="453"/>
      <c r="B20" s="277" t="s">
        <v>201</v>
      </c>
      <c r="C20" s="140" t="s">
        <v>202</v>
      </c>
      <c r="D20" s="9" t="s">
        <v>56</v>
      </c>
      <c r="E20" s="47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110"/>
      <c r="S20" s="48">
        <v>36</v>
      </c>
      <c r="T20" s="69"/>
      <c r="U20" s="145"/>
      <c r="V20" s="109"/>
      <c r="W20" s="109"/>
      <c r="X20" s="50">
        <f>S20</f>
        <v>36</v>
      </c>
      <c r="Y20" s="59"/>
      <c r="Z20" s="59"/>
      <c r="AA20" s="48"/>
      <c r="AB20" s="48"/>
      <c r="AC20" s="48"/>
      <c r="AD20" s="48"/>
      <c r="AE20" s="48"/>
      <c r="AF20" s="48"/>
      <c r="AG20" s="48"/>
      <c r="AH20" s="48"/>
      <c r="AI20" s="110"/>
      <c r="AJ20" s="110"/>
      <c r="AK20" s="110"/>
      <c r="AL20" s="110"/>
      <c r="AM20" s="49"/>
      <c r="AN20" s="109"/>
      <c r="AO20" s="109"/>
      <c r="AP20" s="76">
        <f>SUM(AK20:AL20)</f>
        <v>0</v>
      </c>
      <c r="AQ20" s="142"/>
      <c r="AR20" s="72"/>
      <c r="AS20" s="72"/>
      <c r="AT20" s="72"/>
      <c r="AU20" s="73"/>
      <c r="AV20" s="73"/>
      <c r="AW20" s="73"/>
      <c r="AX20" s="73"/>
      <c r="AY20" s="74"/>
      <c r="AZ20" s="74"/>
      <c r="BA20" s="11"/>
      <c r="BB20" s="11"/>
      <c r="BC20" s="11"/>
      <c r="BD20" s="11"/>
      <c r="BE20" s="11"/>
      <c r="BF20" s="11"/>
      <c r="BG20" s="11"/>
      <c r="BH20" s="11"/>
      <c r="BI20" s="11"/>
      <c r="BJ20" s="75"/>
      <c r="BK20" s="67">
        <f>SUM(X20,AP20)</f>
        <v>36</v>
      </c>
    </row>
    <row r="21" spans="1:63" ht="12.75" customHeight="1">
      <c r="A21" s="453"/>
      <c r="B21" s="277" t="s">
        <v>203</v>
      </c>
      <c r="C21" s="140" t="s">
        <v>204</v>
      </c>
      <c r="D21" s="9" t="s">
        <v>56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111"/>
      <c r="S21" s="61"/>
      <c r="T21" s="143"/>
      <c r="U21" s="55"/>
      <c r="V21" s="139"/>
      <c r="W21" s="139"/>
      <c r="X21" s="138">
        <f>SUM(E21:Q21)</f>
        <v>0</v>
      </c>
      <c r="Y21" s="60"/>
      <c r="Z21" s="60"/>
      <c r="AA21" s="61"/>
      <c r="AB21" s="61"/>
      <c r="AC21" s="61"/>
      <c r="AD21" s="61"/>
      <c r="AE21" s="61"/>
      <c r="AF21" s="61"/>
      <c r="AG21" s="61"/>
      <c r="AH21" s="61"/>
      <c r="AI21" s="61"/>
      <c r="AJ21" s="111"/>
      <c r="AK21" s="111"/>
      <c r="AL21" s="111">
        <v>36</v>
      </c>
      <c r="AM21" s="254">
        <v>36</v>
      </c>
      <c r="AN21" s="139"/>
      <c r="AO21" s="139"/>
      <c r="AP21" s="76">
        <f>SUM(AL21:AM21)</f>
        <v>72</v>
      </c>
      <c r="AQ21" s="144"/>
      <c r="AR21" s="80"/>
      <c r="AS21" s="80"/>
      <c r="AT21" s="80"/>
      <c r="AU21" s="81"/>
      <c r="AV21" s="81"/>
      <c r="AW21" s="81"/>
      <c r="AX21" s="81"/>
      <c r="AY21" s="82"/>
      <c r="AZ21" s="82"/>
      <c r="BA21" s="78"/>
      <c r="BB21" s="78"/>
      <c r="BC21" s="78"/>
      <c r="BD21" s="78"/>
      <c r="BE21" s="78"/>
      <c r="BF21" s="78"/>
      <c r="BG21" s="78"/>
      <c r="BH21" s="78"/>
      <c r="BI21" s="78"/>
      <c r="BJ21" s="79"/>
      <c r="BK21" s="67">
        <f>SUM(X21,AP21)</f>
        <v>72</v>
      </c>
    </row>
    <row r="22" spans="1:63" ht="25.5">
      <c r="A22" s="453"/>
      <c r="B22" s="277" t="s">
        <v>205</v>
      </c>
      <c r="C22" s="140" t="s">
        <v>206</v>
      </c>
      <c r="D22" s="9" t="s">
        <v>56</v>
      </c>
      <c r="E22" s="47">
        <v>6</v>
      </c>
      <c r="F22" s="48">
        <v>6</v>
      </c>
      <c r="G22" s="48">
        <v>6</v>
      </c>
      <c r="H22" s="48">
        <v>6</v>
      </c>
      <c r="I22" s="48">
        <v>6</v>
      </c>
      <c r="J22" s="48">
        <v>6</v>
      </c>
      <c r="K22" s="48">
        <v>6</v>
      </c>
      <c r="L22" s="48">
        <v>6</v>
      </c>
      <c r="M22" s="48">
        <v>6</v>
      </c>
      <c r="N22" s="48">
        <v>6</v>
      </c>
      <c r="O22" s="48"/>
      <c r="P22" s="48"/>
      <c r="Q22" s="48"/>
      <c r="R22" s="110"/>
      <c r="S22" s="48"/>
      <c r="T22" s="69"/>
      <c r="U22" s="145"/>
      <c r="V22" s="109"/>
      <c r="W22" s="109"/>
      <c r="X22" s="50">
        <f>SUM(E22:N22)</f>
        <v>60</v>
      </c>
      <c r="Y22" s="59"/>
      <c r="Z22" s="59"/>
      <c r="AA22" s="48"/>
      <c r="AB22" s="48"/>
      <c r="AC22" s="48"/>
      <c r="AD22" s="48"/>
      <c r="AE22" s="48"/>
      <c r="AF22" s="48"/>
      <c r="AG22" s="48"/>
      <c r="AH22" s="48"/>
      <c r="AI22" s="110"/>
      <c r="AJ22" s="110"/>
      <c r="AK22" s="110"/>
      <c r="AL22" s="110"/>
      <c r="AM22" s="145"/>
      <c r="AN22" s="109"/>
      <c r="AO22" s="109"/>
      <c r="AP22" s="76">
        <f>AM22</f>
        <v>0</v>
      </c>
      <c r="AQ22" s="142"/>
      <c r="AR22" s="72"/>
      <c r="AS22" s="72"/>
      <c r="AT22" s="72"/>
      <c r="AU22" s="73"/>
      <c r="AV22" s="73"/>
      <c r="AW22" s="73"/>
      <c r="AX22" s="73"/>
      <c r="AY22" s="74"/>
      <c r="AZ22" s="74"/>
      <c r="BA22" s="11"/>
      <c r="BB22" s="11"/>
      <c r="BC22" s="11"/>
      <c r="BD22" s="11"/>
      <c r="BE22" s="11"/>
      <c r="BF22" s="11"/>
      <c r="BG22" s="11"/>
      <c r="BH22" s="11"/>
      <c r="BI22" s="11"/>
      <c r="BJ22" s="75"/>
      <c r="BK22" s="67">
        <f>SUM(X22,AP22)</f>
        <v>60</v>
      </c>
    </row>
    <row r="23" spans="1:63" ht="30" customHeight="1" thickBot="1">
      <c r="A23" s="453"/>
      <c r="B23" s="277" t="s">
        <v>207</v>
      </c>
      <c r="C23" s="140" t="s">
        <v>208</v>
      </c>
      <c r="D23" s="9" t="s">
        <v>56</v>
      </c>
      <c r="E23" s="65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111"/>
      <c r="S23" s="61"/>
      <c r="T23" s="143">
        <v>36</v>
      </c>
      <c r="U23" s="254"/>
      <c r="V23" s="139"/>
      <c r="W23" s="139"/>
      <c r="X23" s="138">
        <f>SUM(S23:T23)</f>
        <v>36</v>
      </c>
      <c r="Y23" s="60"/>
      <c r="Z23" s="60"/>
      <c r="AA23" s="61"/>
      <c r="AB23" s="61"/>
      <c r="AC23" s="61"/>
      <c r="AD23" s="61"/>
      <c r="AE23" s="61"/>
      <c r="AF23" s="61"/>
      <c r="AG23" s="61"/>
      <c r="AH23" s="61"/>
      <c r="AI23" s="111"/>
      <c r="AJ23" s="111"/>
      <c r="AK23" s="111"/>
      <c r="AL23" s="111"/>
      <c r="AM23" s="254"/>
      <c r="AN23" s="139"/>
      <c r="AO23" s="139"/>
      <c r="AP23" s="50">
        <f>SUM(AA23:AM23)</f>
        <v>0</v>
      </c>
      <c r="AQ23" s="144"/>
      <c r="AR23" s="80"/>
      <c r="AS23" s="80"/>
      <c r="AT23" s="80"/>
      <c r="AU23" s="81"/>
      <c r="AV23" s="81"/>
      <c r="AW23" s="81"/>
      <c r="AX23" s="81"/>
      <c r="AY23" s="82"/>
      <c r="AZ23" s="82"/>
      <c r="BA23" s="78"/>
      <c r="BB23" s="78"/>
      <c r="BC23" s="78"/>
      <c r="BD23" s="78"/>
      <c r="BE23" s="78"/>
      <c r="BF23" s="78"/>
      <c r="BG23" s="78"/>
      <c r="BH23" s="78"/>
      <c r="BI23" s="78"/>
      <c r="BJ23" s="79"/>
      <c r="BK23" s="235">
        <f>SUM(X23,AP23)</f>
        <v>36</v>
      </c>
    </row>
    <row r="24" spans="1:63" ht="12.75" customHeight="1" thickBot="1">
      <c r="A24" s="453"/>
      <c r="B24" s="278" t="s">
        <v>23</v>
      </c>
      <c r="C24" s="14" t="s">
        <v>27</v>
      </c>
      <c r="D24" s="261" t="s">
        <v>56</v>
      </c>
      <c r="E24" s="83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5"/>
      <c r="S24" s="84"/>
      <c r="T24" s="116"/>
      <c r="U24" s="255"/>
      <c r="V24" s="86"/>
      <c r="W24" s="86"/>
      <c r="X24" s="258"/>
      <c r="Y24" s="87"/>
      <c r="Z24" s="87"/>
      <c r="AA24" s="84"/>
      <c r="AB24" s="84"/>
      <c r="AC24" s="84"/>
      <c r="AD24" s="84"/>
      <c r="AE24" s="84"/>
      <c r="AF24" s="84"/>
      <c r="AG24" s="84"/>
      <c r="AH24" s="84"/>
      <c r="AI24" s="85"/>
      <c r="AJ24" s="85"/>
      <c r="AK24" s="85"/>
      <c r="AL24" s="85"/>
      <c r="AM24" s="255"/>
      <c r="AN24" s="86"/>
      <c r="AO24" s="86"/>
      <c r="AP24" s="258"/>
      <c r="AQ24" s="88" t="s">
        <v>68</v>
      </c>
      <c r="AR24" s="88" t="s">
        <v>68</v>
      </c>
      <c r="AS24" s="88" t="s">
        <v>68</v>
      </c>
      <c r="AT24" s="88" t="s">
        <v>68</v>
      </c>
      <c r="AU24" s="89"/>
      <c r="AV24" s="89"/>
      <c r="AW24" s="89"/>
      <c r="AX24" s="89"/>
      <c r="AY24" s="90"/>
      <c r="AZ24" s="90"/>
      <c r="BA24" s="84"/>
      <c r="BB24" s="84"/>
      <c r="BC24" s="84"/>
      <c r="BD24" s="84"/>
      <c r="BE24" s="84"/>
      <c r="BF24" s="84"/>
      <c r="BG24" s="84"/>
      <c r="BH24" s="84"/>
      <c r="BI24" s="84"/>
      <c r="BJ24" s="85"/>
      <c r="BK24" s="91"/>
    </row>
    <row r="25" spans="1:63" ht="23.25" customHeight="1">
      <c r="A25" s="453"/>
      <c r="B25" s="474" t="s">
        <v>28</v>
      </c>
      <c r="C25" s="474"/>
      <c r="D25" s="475"/>
      <c r="E25" s="92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4"/>
      <c r="S25" s="93"/>
      <c r="T25" s="117"/>
      <c r="U25" s="53"/>
      <c r="V25" s="95"/>
      <c r="W25" s="95"/>
      <c r="X25" s="259"/>
      <c r="Y25" s="96"/>
      <c r="Z25" s="96"/>
      <c r="AA25" s="93"/>
      <c r="AB25" s="93"/>
      <c r="AC25" s="93"/>
      <c r="AD25" s="93"/>
      <c r="AE25" s="93"/>
      <c r="AF25" s="93"/>
      <c r="AG25" s="93"/>
      <c r="AH25" s="93"/>
      <c r="AI25" s="94"/>
      <c r="AJ25" s="94"/>
      <c r="AK25" s="94"/>
      <c r="AL25" s="94"/>
      <c r="AM25" s="53"/>
      <c r="AN25" s="95"/>
      <c r="AO25" s="95"/>
      <c r="AP25" s="259"/>
      <c r="AQ25" s="97"/>
      <c r="AR25" s="97"/>
      <c r="AS25" s="97"/>
      <c r="AT25" s="97"/>
      <c r="AU25" s="98"/>
      <c r="AV25" s="98"/>
      <c r="AW25" s="98"/>
      <c r="AX25" s="98"/>
      <c r="AY25" s="99"/>
      <c r="AZ25" s="99"/>
      <c r="BA25" s="93"/>
      <c r="BB25" s="93"/>
      <c r="BC25" s="93"/>
      <c r="BD25" s="93"/>
      <c r="BE25" s="93"/>
      <c r="BF25" s="93"/>
      <c r="BG25" s="93"/>
      <c r="BH25" s="93"/>
      <c r="BI25" s="93"/>
      <c r="BJ25" s="94"/>
      <c r="BK25" s="100"/>
    </row>
    <row r="26" spans="1:63" ht="24" customHeight="1">
      <c r="A26" s="453"/>
      <c r="B26" s="472" t="s">
        <v>58</v>
      </c>
      <c r="C26" s="472"/>
      <c r="D26" s="473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75"/>
      <c r="S26" s="11"/>
      <c r="T26" s="115"/>
      <c r="U26" s="55"/>
      <c r="V26" s="71"/>
      <c r="W26" s="71"/>
      <c r="X26" s="260"/>
      <c r="Y26" s="12"/>
      <c r="Z26" s="12"/>
      <c r="AA26" s="11"/>
      <c r="AB26" s="11"/>
      <c r="AC26" s="11"/>
      <c r="AD26" s="11"/>
      <c r="AE26" s="11"/>
      <c r="AF26" s="11"/>
      <c r="AG26" s="11"/>
      <c r="AH26" s="11"/>
      <c r="AI26" s="75"/>
      <c r="AJ26" s="75"/>
      <c r="AK26" s="75"/>
      <c r="AL26" s="75"/>
      <c r="AM26" s="49"/>
      <c r="AN26" s="71"/>
      <c r="AO26" s="71"/>
      <c r="AP26" s="260"/>
      <c r="AQ26" s="72"/>
      <c r="AR26" s="72"/>
      <c r="AS26" s="72"/>
      <c r="AT26" s="72"/>
      <c r="AU26" s="101" t="s">
        <v>69</v>
      </c>
      <c r="AV26" s="101" t="s">
        <v>69</v>
      </c>
      <c r="AW26" s="101" t="s">
        <v>69</v>
      </c>
      <c r="AX26" s="101" t="s">
        <v>69</v>
      </c>
      <c r="AY26" s="74"/>
      <c r="AZ26" s="74"/>
      <c r="BA26" s="11"/>
      <c r="BB26" s="11"/>
      <c r="BC26" s="11"/>
      <c r="BD26" s="11"/>
      <c r="BE26" s="11"/>
      <c r="BF26" s="11"/>
      <c r="BG26" s="11"/>
      <c r="BH26" s="11"/>
      <c r="BI26" s="11"/>
      <c r="BJ26" s="75"/>
      <c r="BK26" s="102"/>
    </row>
    <row r="27" spans="1:63" ht="14.25" customHeight="1" thickBot="1">
      <c r="A27" s="453"/>
      <c r="B27" s="470" t="s">
        <v>59</v>
      </c>
      <c r="C27" s="470"/>
      <c r="D27" s="471"/>
      <c r="E27" s="92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4"/>
      <c r="S27" s="93"/>
      <c r="T27" s="117"/>
      <c r="U27" s="55"/>
      <c r="V27" s="95"/>
      <c r="W27" s="95"/>
      <c r="X27" s="259"/>
      <c r="Y27" s="96"/>
      <c r="Z27" s="96"/>
      <c r="AA27" s="93"/>
      <c r="AB27" s="93"/>
      <c r="AC27" s="93"/>
      <c r="AD27" s="93"/>
      <c r="AE27" s="93"/>
      <c r="AF27" s="93"/>
      <c r="AG27" s="93"/>
      <c r="AH27" s="93"/>
      <c r="AI27" s="94"/>
      <c r="AJ27" s="94"/>
      <c r="AK27" s="94"/>
      <c r="AL27" s="94"/>
      <c r="AM27" s="55"/>
      <c r="AN27" s="95"/>
      <c r="AO27" s="95"/>
      <c r="AP27" s="259"/>
      <c r="AQ27" s="97"/>
      <c r="AR27" s="97"/>
      <c r="AS27" s="97"/>
      <c r="AT27" s="97"/>
      <c r="AU27" s="98"/>
      <c r="AV27" s="98"/>
      <c r="AW27" s="98"/>
      <c r="AX27" s="98"/>
      <c r="AY27" s="468" t="s">
        <v>70</v>
      </c>
      <c r="AZ27" s="469"/>
      <c r="BA27" s="93"/>
      <c r="BB27" s="93"/>
      <c r="BC27" s="93"/>
      <c r="BD27" s="93"/>
      <c r="BE27" s="93"/>
      <c r="BF27" s="93"/>
      <c r="BG27" s="93"/>
      <c r="BH27" s="93"/>
      <c r="BI27" s="93"/>
      <c r="BJ27" s="94"/>
      <c r="BK27" s="257"/>
    </row>
    <row r="28" spans="1:63" ht="15.75" customHeight="1" thickBot="1">
      <c r="A28" s="496"/>
      <c r="B28" s="484" t="s">
        <v>57</v>
      </c>
      <c r="C28" s="485"/>
      <c r="D28" s="486"/>
      <c r="E28" s="395">
        <f>SUM(E8,E11,E13)</f>
        <v>36</v>
      </c>
      <c r="F28" s="395">
        <f aca="true" t="shared" si="5" ref="F28:T28">SUM(F8,F11,F13)</f>
        <v>36</v>
      </c>
      <c r="G28" s="395">
        <f t="shared" si="5"/>
        <v>36</v>
      </c>
      <c r="H28" s="395">
        <f t="shared" si="5"/>
        <v>36</v>
      </c>
      <c r="I28" s="395">
        <f t="shared" si="5"/>
        <v>36</v>
      </c>
      <c r="J28" s="395">
        <f t="shared" si="5"/>
        <v>36</v>
      </c>
      <c r="K28" s="395">
        <f t="shared" si="5"/>
        <v>36</v>
      </c>
      <c r="L28" s="395">
        <f t="shared" si="5"/>
        <v>36</v>
      </c>
      <c r="M28" s="395">
        <f t="shared" si="5"/>
        <v>36</v>
      </c>
      <c r="N28" s="395">
        <f t="shared" si="5"/>
        <v>36</v>
      </c>
      <c r="O28" s="395">
        <f t="shared" si="5"/>
        <v>36</v>
      </c>
      <c r="P28" s="395">
        <f t="shared" si="5"/>
        <v>36</v>
      </c>
      <c r="Q28" s="395">
        <f t="shared" si="5"/>
        <v>36</v>
      </c>
      <c r="R28" s="395">
        <f t="shared" si="5"/>
        <v>36</v>
      </c>
      <c r="S28" s="395">
        <f t="shared" si="5"/>
        <v>36</v>
      </c>
      <c r="T28" s="395">
        <f t="shared" si="5"/>
        <v>36</v>
      </c>
      <c r="U28" s="304"/>
      <c r="V28" s="396"/>
      <c r="W28" s="396"/>
      <c r="X28" s="399">
        <f>SUM(E28:T28)</f>
        <v>576</v>
      </c>
      <c r="Y28" s="362"/>
      <c r="Z28" s="362"/>
      <c r="AA28" s="395">
        <f>SUM(AA8,AA11,AA13)</f>
        <v>36</v>
      </c>
      <c r="AB28" s="395">
        <f aca="true" t="shared" si="6" ref="AB28:AP28">SUM(AB8,AB11,AB13)</f>
        <v>36</v>
      </c>
      <c r="AC28" s="395">
        <f t="shared" si="6"/>
        <v>36</v>
      </c>
      <c r="AD28" s="395">
        <f t="shared" si="6"/>
        <v>36</v>
      </c>
      <c r="AE28" s="395">
        <f t="shared" si="6"/>
        <v>36</v>
      </c>
      <c r="AF28" s="395">
        <f t="shared" si="6"/>
        <v>36</v>
      </c>
      <c r="AG28" s="395">
        <f t="shared" si="6"/>
        <v>36</v>
      </c>
      <c r="AH28" s="395">
        <f t="shared" si="6"/>
        <v>36</v>
      </c>
      <c r="AI28" s="395">
        <f t="shared" si="6"/>
        <v>36</v>
      </c>
      <c r="AJ28" s="395">
        <f t="shared" si="6"/>
        <v>36</v>
      </c>
      <c r="AK28" s="395">
        <f t="shared" si="6"/>
        <v>36</v>
      </c>
      <c r="AL28" s="395">
        <f t="shared" si="6"/>
        <v>36</v>
      </c>
      <c r="AM28" s="304">
        <f t="shared" si="6"/>
        <v>36</v>
      </c>
      <c r="AN28" s="396"/>
      <c r="AO28" s="396"/>
      <c r="AP28" s="399">
        <f t="shared" si="6"/>
        <v>468</v>
      </c>
      <c r="AQ28" s="423"/>
      <c r="AR28" s="423"/>
      <c r="AS28" s="423"/>
      <c r="AT28" s="423"/>
      <c r="AU28" s="424"/>
      <c r="AV28" s="424"/>
      <c r="AW28" s="424"/>
      <c r="AX28" s="424"/>
      <c r="AY28" s="425"/>
      <c r="AZ28" s="425"/>
      <c r="BA28" s="395"/>
      <c r="BB28" s="395"/>
      <c r="BC28" s="395"/>
      <c r="BD28" s="395"/>
      <c r="BE28" s="395"/>
      <c r="BF28" s="395"/>
      <c r="BG28" s="395"/>
      <c r="BH28" s="395"/>
      <c r="BI28" s="395"/>
      <c r="BJ28" s="398"/>
      <c r="BK28" s="397">
        <f>SUM(X28,AP28)</f>
        <v>1044</v>
      </c>
    </row>
    <row r="29" ht="14.25" customHeight="1">
      <c r="A29" s="494"/>
    </row>
    <row r="30" ht="14.25" customHeight="1">
      <c r="A30" s="494"/>
    </row>
    <row r="31" ht="26.25" customHeight="1">
      <c r="A31" s="494"/>
    </row>
    <row r="32" ht="28.5" customHeight="1">
      <c r="A32" s="494"/>
    </row>
    <row r="33" ht="32.25" customHeight="1">
      <c r="A33" s="494"/>
    </row>
    <row r="34" ht="17.25" customHeight="1">
      <c r="A34" s="494"/>
    </row>
    <row r="35" ht="17.25" customHeight="1">
      <c r="A35" s="494"/>
    </row>
    <row r="36" ht="15" customHeight="1">
      <c r="A36" s="494"/>
    </row>
    <row r="37" ht="26.25" customHeight="1">
      <c r="A37" s="494"/>
    </row>
    <row r="38" ht="26.25" customHeight="1">
      <c r="A38" s="494"/>
    </row>
    <row r="39" ht="25.5" customHeight="1">
      <c r="A39" s="494"/>
    </row>
    <row r="40" ht="18.75" customHeight="1">
      <c r="A40" s="494"/>
    </row>
    <row r="41" ht="31.5" customHeight="1">
      <c r="A41" s="494"/>
    </row>
    <row r="42" ht="12.75" customHeight="1" hidden="1">
      <c r="A42" s="494"/>
    </row>
    <row r="43" ht="12.75" customHeight="1" hidden="1">
      <c r="A43" s="494"/>
    </row>
    <row r="44" ht="12.75" customHeight="1" hidden="1">
      <c r="A44" s="494"/>
    </row>
    <row r="45" ht="12.75" customHeight="1" hidden="1">
      <c r="A45" s="494"/>
    </row>
    <row r="46" ht="12.75" customHeight="1" hidden="1">
      <c r="A46" s="494"/>
    </row>
    <row r="47" ht="12.75" customHeight="1" hidden="1">
      <c r="A47" s="494"/>
    </row>
    <row r="48" ht="23.25" customHeight="1">
      <c r="A48" s="494"/>
    </row>
    <row r="49" ht="18.75" customHeight="1">
      <c r="A49" s="494"/>
    </row>
    <row r="50" ht="18.75" customHeight="1">
      <c r="A50" s="494"/>
    </row>
    <row r="51" ht="18.75" customHeight="1">
      <c r="A51" s="494"/>
    </row>
    <row r="52" ht="18.75" customHeight="1">
      <c r="A52" s="494"/>
    </row>
    <row r="53" ht="18.75" customHeight="1">
      <c r="A53" s="494"/>
    </row>
    <row r="54" ht="18.75" customHeight="1">
      <c r="A54" s="494"/>
    </row>
    <row r="55" ht="18.75" customHeight="1">
      <c r="A55" s="494"/>
    </row>
    <row r="56" ht="27" customHeight="1">
      <c r="A56" s="494"/>
    </row>
    <row r="57" ht="18.75" customHeight="1">
      <c r="A57" s="494"/>
    </row>
    <row r="58" ht="12.75">
      <c r="A58" s="494"/>
    </row>
    <row r="59" ht="20.25" customHeight="1">
      <c r="A59" s="494"/>
    </row>
    <row r="60" ht="22.5" customHeight="1">
      <c r="A60" s="494"/>
    </row>
    <row r="61" ht="12.75">
      <c r="A61" s="494"/>
    </row>
    <row r="62" ht="12.75">
      <c r="A62" s="494"/>
    </row>
    <row r="63" ht="12.75">
      <c r="A63" s="494"/>
    </row>
    <row r="64" ht="12.75">
      <c r="A64" s="494"/>
    </row>
    <row r="65" ht="12.75">
      <c r="A65" s="494"/>
    </row>
    <row r="66" ht="12.75">
      <c r="A66" s="494"/>
    </row>
    <row r="67" ht="12.75">
      <c r="A67" s="494"/>
    </row>
    <row r="68" ht="12.75">
      <c r="A68" s="494"/>
    </row>
    <row r="69" ht="24.75" customHeight="1">
      <c r="A69" s="494"/>
    </row>
    <row r="70" ht="24.75" customHeight="1">
      <c r="A70" s="494"/>
    </row>
    <row r="71" ht="24.75" customHeight="1" thickBot="1">
      <c r="A71" s="495"/>
    </row>
  </sheetData>
  <sheetProtection/>
  <mergeCells count="28">
    <mergeCell ref="A8:A28"/>
    <mergeCell ref="B28:D28"/>
    <mergeCell ref="BK3:BK7"/>
    <mergeCell ref="E4:BJ4"/>
    <mergeCell ref="E6:BJ6"/>
    <mergeCell ref="N3:Q3"/>
    <mergeCell ref="Z3:AC3"/>
    <mergeCell ref="F3:H3"/>
    <mergeCell ref="U5:V5"/>
    <mergeCell ref="AS3:AV3"/>
    <mergeCell ref="BF3:BI3"/>
    <mergeCell ref="A3:A7"/>
    <mergeCell ref="B3:B7"/>
    <mergeCell ref="C3:C7"/>
    <mergeCell ref="D3:D7"/>
    <mergeCell ref="BB3:BE3"/>
    <mergeCell ref="AL5:AM5"/>
    <mergeCell ref="AL7:AM7"/>
    <mergeCell ref="J3:M3"/>
    <mergeCell ref="AY27:AZ27"/>
    <mergeCell ref="B27:D27"/>
    <mergeCell ref="B26:D26"/>
    <mergeCell ref="B25:D25"/>
    <mergeCell ref="AE3:AG3"/>
    <mergeCell ref="S3:T3"/>
    <mergeCell ref="V3:W3"/>
    <mergeCell ref="AI3:AL3"/>
    <mergeCell ref="AX3:AZ3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E2:N27"/>
  <sheetViews>
    <sheetView tabSelected="1" zoomScalePageLayoutView="0" workbookViewId="0" topLeftCell="A4">
      <selection activeCell="A2" sqref="A2:N29"/>
    </sheetView>
  </sheetViews>
  <sheetFormatPr defaultColWidth="9.00390625" defaultRowHeight="12.75"/>
  <sheetData>
    <row r="2" ht="14.25">
      <c r="H2" s="147" t="s">
        <v>120</v>
      </c>
    </row>
    <row r="3" ht="15">
      <c r="H3" s="148" t="s">
        <v>109</v>
      </c>
    </row>
    <row r="6" ht="15.75">
      <c r="H6" s="146" t="s">
        <v>108</v>
      </c>
    </row>
    <row r="7" ht="15.75">
      <c r="H7" s="146"/>
    </row>
    <row r="10" ht="15">
      <c r="H10" s="148"/>
    </row>
    <row r="11" ht="12.75">
      <c r="H11" s="149"/>
    </row>
    <row r="12" spans="6:8" ht="14.25">
      <c r="F12" s="149"/>
      <c r="H12" s="147" t="s">
        <v>110</v>
      </c>
    </row>
    <row r="13" spans="6:8" ht="12.75">
      <c r="F13" s="149"/>
      <c r="H13" s="149"/>
    </row>
    <row r="14" spans="5:14" ht="15.75">
      <c r="E14" s="487" t="s">
        <v>152</v>
      </c>
      <c r="F14" s="487"/>
      <c r="G14" s="487"/>
      <c r="H14" s="487"/>
      <c r="I14" s="487"/>
      <c r="J14" s="487"/>
      <c r="K14" s="487"/>
      <c r="L14" s="487"/>
      <c r="M14" s="487"/>
      <c r="N14" s="487"/>
    </row>
    <row r="15" ht="12.75">
      <c r="H15" s="149"/>
    </row>
    <row r="16" spans="7:11" ht="14.25">
      <c r="G16" s="489" t="s">
        <v>121</v>
      </c>
      <c r="H16" s="489"/>
      <c r="I16" s="489"/>
      <c r="J16" s="489"/>
      <c r="K16" s="489"/>
    </row>
    <row r="17" ht="12.75">
      <c r="G17" s="149"/>
    </row>
    <row r="18" ht="12.75">
      <c r="G18" s="149"/>
    </row>
    <row r="19" ht="12.75">
      <c r="G19" s="149"/>
    </row>
    <row r="20" spans="9:14" ht="12.75">
      <c r="I20" s="150" t="s">
        <v>111</v>
      </c>
      <c r="L20" s="488" t="s">
        <v>154</v>
      </c>
      <c r="M20" s="488"/>
      <c r="N20" s="488"/>
    </row>
    <row r="21" spans="9:14" ht="12.75">
      <c r="I21" t="s">
        <v>112</v>
      </c>
      <c r="L21" s="151" t="s">
        <v>113</v>
      </c>
      <c r="M21" s="151"/>
      <c r="N21" s="151"/>
    </row>
    <row r="22" spans="9:12" ht="12.75">
      <c r="I22" t="s">
        <v>114</v>
      </c>
      <c r="L22" t="s">
        <v>115</v>
      </c>
    </row>
    <row r="23" spans="9:14" ht="12.75">
      <c r="I23" t="s">
        <v>116</v>
      </c>
      <c r="L23" s="151" t="s">
        <v>117</v>
      </c>
      <c r="M23" s="151"/>
      <c r="N23" s="151"/>
    </row>
    <row r="24" spans="9:14" ht="12.75">
      <c r="I24" t="s">
        <v>209</v>
      </c>
      <c r="L24" s="151">
        <v>2017</v>
      </c>
      <c r="M24" s="151"/>
      <c r="N24" s="151"/>
    </row>
    <row r="26" ht="12.75">
      <c r="I26" t="s">
        <v>118</v>
      </c>
    </row>
    <row r="27" spans="9:14" ht="12.75">
      <c r="I27" t="s">
        <v>119</v>
      </c>
      <c r="L27" s="152" t="s">
        <v>153</v>
      </c>
      <c r="M27" s="152"/>
      <c r="N27" s="152"/>
    </row>
  </sheetData>
  <sheetProtection/>
  <mergeCells count="3">
    <mergeCell ref="E14:N14"/>
    <mergeCell ref="L20:N20"/>
    <mergeCell ref="G16:K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priem05</dc:creator>
  <cp:keywords/>
  <dc:description/>
  <cp:lastModifiedBy>agafonovaid</cp:lastModifiedBy>
  <cp:lastPrinted>2018-10-15T04:10:33Z</cp:lastPrinted>
  <dcterms:created xsi:type="dcterms:W3CDTF">2015-06-16T06:40:38Z</dcterms:created>
  <dcterms:modified xsi:type="dcterms:W3CDTF">2018-10-15T09:02:41Z</dcterms:modified>
  <cp:category/>
  <cp:version/>
  <cp:contentType/>
  <cp:contentStatus/>
</cp:coreProperties>
</file>