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Андреева\Супер УМК_1\08.02.06 СЭГПС 2019\"/>
    </mc:Choice>
  </mc:AlternateContent>
  <bookViews>
    <workbookView xWindow="0" yWindow="0" windowWidth="25110" windowHeight="11865" tabRatio="870" activeTab="4"/>
  </bookViews>
  <sheets>
    <sheet name="1 курс" sheetId="12" r:id="rId1"/>
    <sheet name="2 курс" sheetId="13" r:id="rId2"/>
    <sheet name="3 курс" sheetId="14" r:id="rId3"/>
    <sheet name="4 курс" sheetId="15" r:id="rId4"/>
    <sheet name="Лист1" sheetId="16" r:id="rId5"/>
  </sheets>
  <definedNames>
    <definedName name="_xlnm.Print_Titles" localSheetId="1">'2 курс'!$3:$7</definedName>
    <definedName name="_xlnm.Print_Titles" localSheetId="2">'3 курс'!$3:$7</definedName>
  </definedNames>
  <calcPr calcId="162913" iterateDelta="1E-4"/>
</workbook>
</file>

<file path=xl/calcChain.xml><?xml version="1.0" encoding="utf-8"?>
<calcChain xmlns="http://schemas.openxmlformats.org/spreadsheetml/2006/main">
  <c r="AR12" i="14" l="1"/>
  <c r="AR14" i="14"/>
  <c r="AY10" i="14"/>
  <c r="AY11" i="14"/>
  <c r="AY13" i="14"/>
  <c r="AY15" i="14"/>
  <c r="AY16" i="14"/>
  <c r="AY17" i="14"/>
  <c r="AY19" i="14"/>
  <c r="AY20" i="14"/>
  <c r="AY21" i="14"/>
  <c r="AY22" i="14"/>
  <c r="AY23" i="14"/>
  <c r="AY9" i="14"/>
  <c r="AR8" i="14"/>
  <c r="AR18" i="14" l="1"/>
  <c r="AR33" i="14" s="1"/>
  <c r="AT5" i="14"/>
  <c r="AU5" i="14" s="1"/>
  <c r="AV5" i="14" s="1"/>
  <c r="AW5" i="14" s="1"/>
  <c r="AX5" i="14" s="1"/>
  <c r="AZ5" i="14" s="1"/>
  <c r="AT7" i="14"/>
  <c r="AU7" i="14" s="1"/>
  <c r="AV7" i="14" s="1"/>
  <c r="AW7" i="14" s="1"/>
  <c r="AX7" i="14" s="1"/>
  <c r="T15" i="15"/>
  <c r="T11" i="15"/>
  <c r="T8" i="15"/>
  <c r="W19" i="15"/>
  <c r="W20" i="15"/>
  <c r="W21" i="15"/>
  <c r="W22" i="15"/>
  <c r="W16" i="15"/>
  <c r="W17" i="15"/>
  <c r="W18" i="15"/>
  <c r="W13" i="15"/>
  <c r="W14" i="15"/>
  <c r="W12" i="15"/>
  <c r="W10" i="15"/>
  <c r="W9" i="15"/>
  <c r="W8" i="15" s="1"/>
  <c r="J8" i="15"/>
  <c r="K8" i="15"/>
  <c r="L8" i="15"/>
  <c r="M8" i="15"/>
  <c r="N8" i="15"/>
  <c r="O8" i="15"/>
  <c r="O27" i="15" s="1"/>
  <c r="P8" i="15"/>
  <c r="Q8" i="15"/>
  <c r="R8" i="15"/>
  <c r="S8" i="15"/>
  <c r="U8" i="15"/>
  <c r="J11" i="15"/>
  <c r="K11" i="15"/>
  <c r="L11" i="15"/>
  <c r="M11" i="15"/>
  <c r="N11" i="15"/>
  <c r="O11" i="15"/>
  <c r="P11" i="15"/>
  <c r="Q11" i="15"/>
  <c r="R11" i="15"/>
  <c r="S11" i="15"/>
  <c r="U11" i="15"/>
  <c r="J15" i="15"/>
  <c r="K15" i="15"/>
  <c r="L15" i="15"/>
  <c r="M15" i="15"/>
  <c r="N15" i="15"/>
  <c r="O15" i="15"/>
  <c r="P15" i="15"/>
  <c r="Q15" i="15"/>
  <c r="R15" i="15"/>
  <c r="S15" i="15"/>
  <c r="U15" i="15"/>
  <c r="I15" i="15"/>
  <c r="BI18" i="13"/>
  <c r="BH10" i="12"/>
  <c r="BH11" i="12"/>
  <c r="BH12" i="12"/>
  <c r="BH13" i="12"/>
  <c r="BH14" i="12"/>
  <c r="BH15" i="12"/>
  <c r="BH16" i="12"/>
  <c r="BH17" i="12"/>
  <c r="BH18" i="12"/>
  <c r="BH19" i="12"/>
  <c r="AS18" i="14"/>
  <c r="AS33" i="14" s="1"/>
  <c r="AY32" i="14"/>
  <c r="AY26" i="14"/>
  <c r="AY28" i="14"/>
  <c r="AY24" i="14"/>
  <c r="AY25" i="14"/>
  <c r="AY27" i="14"/>
  <c r="AY29" i="14"/>
  <c r="AY30" i="14"/>
  <c r="AY31" i="14"/>
  <c r="BH9" i="14"/>
  <c r="Z18" i="14"/>
  <c r="AA18" i="14"/>
  <c r="AB18" i="14"/>
  <c r="AC18" i="14"/>
  <c r="AD18" i="14"/>
  <c r="AE18" i="14"/>
  <c r="AF18" i="14"/>
  <c r="AG18" i="14"/>
  <c r="AH18" i="14"/>
  <c r="AI18" i="14"/>
  <c r="AJ18" i="14"/>
  <c r="AK18" i="14"/>
  <c r="AL18" i="14"/>
  <c r="AM18" i="14"/>
  <c r="AN18" i="14"/>
  <c r="AO18" i="14"/>
  <c r="AP18" i="14"/>
  <c r="AQ18" i="14"/>
  <c r="Y18" i="14"/>
  <c r="H14" i="14"/>
  <c r="I14" i="14"/>
  <c r="J14" i="14"/>
  <c r="K14" i="14"/>
  <c r="L14" i="14"/>
  <c r="M14" i="14"/>
  <c r="N14" i="14"/>
  <c r="O14" i="14"/>
  <c r="P14" i="14"/>
  <c r="Q14" i="14"/>
  <c r="R14" i="14"/>
  <c r="S14" i="14"/>
  <c r="T14" i="14"/>
  <c r="G14" i="14"/>
  <c r="H18" i="14"/>
  <c r="I18" i="14"/>
  <c r="J18" i="14"/>
  <c r="K18" i="14"/>
  <c r="L18" i="14"/>
  <c r="M18" i="14"/>
  <c r="N18" i="14"/>
  <c r="O18" i="14"/>
  <c r="P18" i="14"/>
  <c r="Q18" i="14"/>
  <c r="R18" i="14"/>
  <c r="S18" i="14"/>
  <c r="T18" i="14"/>
  <c r="G18" i="14"/>
  <c r="AW18" i="14"/>
  <c r="AW33" i="14" s="1"/>
  <c r="F8" i="13"/>
  <c r="G8" i="13"/>
  <c r="H8" i="13"/>
  <c r="I8" i="13"/>
  <c r="J8" i="13"/>
  <c r="K8" i="13"/>
  <c r="L8" i="13"/>
  <c r="M8" i="13"/>
  <c r="N8" i="13"/>
  <c r="O8" i="13"/>
  <c r="P8" i="13"/>
  <c r="Q8" i="13"/>
  <c r="R8" i="13"/>
  <c r="S8" i="13"/>
  <c r="T8" i="13"/>
  <c r="U8" i="13"/>
  <c r="E8" i="13"/>
  <c r="F11" i="13"/>
  <c r="G11" i="13"/>
  <c r="H11" i="13"/>
  <c r="I11" i="13"/>
  <c r="J11" i="13"/>
  <c r="K11" i="13"/>
  <c r="L11" i="13"/>
  <c r="M11" i="13"/>
  <c r="N11" i="13"/>
  <c r="O11" i="13"/>
  <c r="P11" i="13"/>
  <c r="Q11" i="13"/>
  <c r="R11" i="13"/>
  <c r="S11" i="13"/>
  <c r="T11" i="13"/>
  <c r="U11" i="13"/>
  <c r="E11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E16" i="13"/>
  <c r="F28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E28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E20" i="13"/>
  <c r="AX32" i="13"/>
  <c r="AX33" i="13"/>
  <c r="AX31" i="13"/>
  <c r="AW10" i="12"/>
  <c r="AW11" i="12"/>
  <c r="AW12" i="12"/>
  <c r="AW13" i="12"/>
  <c r="AW14" i="12"/>
  <c r="AW15" i="12"/>
  <c r="AW16" i="12"/>
  <c r="AW17" i="12"/>
  <c r="AW18" i="12"/>
  <c r="AW19" i="12"/>
  <c r="AW9" i="12"/>
  <c r="Z26" i="12"/>
  <c r="AA26" i="12"/>
  <c r="AB26" i="12"/>
  <c r="AC26" i="12"/>
  <c r="AD26" i="12"/>
  <c r="AE26" i="12"/>
  <c r="AF26" i="12"/>
  <c r="AG26" i="12"/>
  <c r="AH26" i="12"/>
  <c r="AI26" i="12"/>
  <c r="AJ26" i="12"/>
  <c r="AK26" i="12"/>
  <c r="AL26" i="12"/>
  <c r="AM26" i="12"/>
  <c r="AN26" i="12"/>
  <c r="AO26" i="12"/>
  <c r="AP26" i="12"/>
  <c r="AQ26" i="12"/>
  <c r="AR26" i="12"/>
  <c r="AS26" i="12"/>
  <c r="AT26" i="12"/>
  <c r="AU26" i="12"/>
  <c r="Y26" i="12"/>
  <c r="Y24" i="12"/>
  <c r="AW22" i="12"/>
  <c r="AW23" i="12"/>
  <c r="AW21" i="12"/>
  <c r="Z20" i="12"/>
  <c r="AA20" i="12"/>
  <c r="AB20" i="12"/>
  <c r="AC20" i="12"/>
  <c r="AD20" i="12"/>
  <c r="AE20" i="12"/>
  <c r="AF20" i="12"/>
  <c r="AG20" i="12"/>
  <c r="AH20" i="12"/>
  <c r="AI20" i="12"/>
  <c r="AJ20" i="12"/>
  <c r="AK20" i="12"/>
  <c r="AL20" i="12"/>
  <c r="AM20" i="12"/>
  <c r="AN20" i="12"/>
  <c r="AO20" i="12"/>
  <c r="AP20" i="12"/>
  <c r="AQ20" i="12"/>
  <c r="AR20" i="12"/>
  <c r="AS20" i="12"/>
  <c r="AT20" i="12"/>
  <c r="AU20" i="12"/>
  <c r="Y20" i="12"/>
  <c r="Z8" i="12"/>
  <c r="AA8" i="12"/>
  <c r="AB8" i="12"/>
  <c r="AC8" i="12"/>
  <c r="AC32" i="12" s="1"/>
  <c r="AD8" i="12"/>
  <c r="AE8" i="12"/>
  <c r="AF8" i="12"/>
  <c r="AG8" i="12"/>
  <c r="AG32" i="12" s="1"/>
  <c r="AH8" i="12"/>
  <c r="AI8" i="12"/>
  <c r="AJ8" i="12"/>
  <c r="AK8" i="12"/>
  <c r="AK32" i="12" s="1"/>
  <c r="AL8" i="12"/>
  <c r="AM8" i="12"/>
  <c r="AN8" i="12"/>
  <c r="AO8" i="12"/>
  <c r="AO32" i="12" s="1"/>
  <c r="AP8" i="12"/>
  <c r="AQ8" i="12"/>
  <c r="AR8" i="12"/>
  <c r="AS8" i="12"/>
  <c r="AT8" i="12"/>
  <c r="AU8" i="12"/>
  <c r="Y8" i="12"/>
  <c r="AH11" i="15"/>
  <c r="AI11" i="15"/>
  <c r="AJ11" i="15"/>
  <c r="AK11" i="15"/>
  <c r="AL11" i="15"/>
  <c r="AH8" i="15"/>
  <c r="AI8" i="15"/>
  <c r="AJ8" i="15"/>
  <c r="AK8" i="15"/>
  <c r="AK27" i="15" s="1"/>
  <c r="AL8" i="15"/>
  <c r="AQ14" i="14"/>
  <c r="AQ12" i="14"/>
  <c r="AQ8" i="14"/>
  <c r="Y14" i="14"/>
  <c r="Z14" i="14"/>
  <c r="Y12" i="14"/>
  <c r="Z12" i="14"/>
  <c r="Y8" i="14"/>
  <c r="Z8" i="14"/>
  <c r="V17" i="14"/>
  <c r="V16" i="14"/>
  <c r="BH16" i="14" s="1"/>
  <c r="V15" i="14"/>
  <c r="V11" i="14"/>
  <c r="V10" i="14"/>
  <c r="Q12" i="14"/>
  <c r="R12" i="14"/>
  <c r="S12" i="14"/>
  <c r="T12" i="14"/>
  <c r="Q8" i="14"/>
  <c r="R8" i="14"/>
  <c r="S8" i="14"/>
  <c r="T8" i="14"/>
  <c r="W10" i="13"/>
  <c r="W9" i="13"/>
  <c r="W22" i="13"/>
  <c r="W23" i="13"/>
  <c r="W24" i="13"/>
  <c r="W25" i="13"/>
  <c r="W26" i="13"/>
  <c r="W27" i="13"/>
  <c r="W21" i="13"/>
  <c r="W17" i="13"/>
  <c r="W18" i="13"/>
  <c r="W31" i="13"/>
  <c r="W29" i="13"/>
  <c r="AA28" i="13"/>
  <c r="AB28" i="13"/>
  <c r="AC28" i="13"/>
  <c r="AD28" i="13"/>
  <c r="AE28" i="13"/>
  <c r="AF28" i="13"/>
  <c r="AG28" i="13"/>
  <c r="AH28" i="13"/>
  <c r="AI28" i="13"/>
  <c r="AJ28" i="13"/>
  <c r="AK28" i="13"/>
  <c r="AL28" i="13"/>
  <c r="AM28" i="13"/>
  <c r="AN28" i="13"/>
  <c r="AO28" i="13"/>
  <c r="AP28" i="13"/>
  <c r="AQ28" i="13"/>
  <c r="AR28" i="13"/>
  <c r="AS28" i="13"/>
  <c r="AT28" i="13"/>
  <c r="Z28" i="13"/>
  <c r="AA20" i="13"/>
  <c r="AB20" i="13"/>
  <c r="AC20" i="13"/>
  <c r="AD20" i="13"/>
  <c r="AE20" i="13"/>
  <c r="AF20" i="13"/>
  <c r="AG20" i="13"/>
  <c r="AH20" i="13"/>
  <c r="AI20" i="13"/>
  <c r="AJ20" i="13"/>
  <c r="AK20" i="13"/>
  <c r="AL20" i="13"/>
  <c r="AM20" i="13"/>
  <c r="AN20" i="13"/>
  <c r="AO20" i="13"/>
  <c r="AP20" i="13"/>
  <c r="AQ20" i="13"/>
  <c r="AR20" i="13"/>
  <c r="AS20" i="13"/>
  <c r="AT20" i="13"/>
  <c r="Z20" i="13"/>
  <c r="AT8" i="13"/>
  <c r="AT11" i="13"/>
  <c r="AT16" i="13"/>
  <c r="AX30" i="13"/>
  <c r="AX29" i="13"/>
  <c r="AX22" i="13"/>
  <c r="AX23" i="13"/>
  <c r="AX24" i="13"/>
  <c r="AX25" i="13"/>
  <c r="AX26" i="13"/>
  <c r="AX27" i="13"/>
  <c r="AX19" i="13"/>
  <c r="AX14" i="13"/>
  <c r="AX15" i="13"/>
  <c r="AX13" i="13"/>
  <c r="AS16" i="13"/>
  <c r="AS11" i="13"/>
  <c r="AS8" i="13"/>
  <c r="AU28" i="13"/>
  <c r="AU37" i="13" s="1"/>
  <c r="AV28" i="13"/>
  <c r="AV37" i="13" s="1"/>
  <c r="AX18" i="13"/>
  <c r="W14" i="13"/>
  <c r="AW27" i="12"/>
  <c r="AW26" i="12" s="1"/>
  <c r="V23" i="12"/>
  <c r="V15" i="12"/>
  <c r="V16" i="12"/>
  <c r="V17" i="12"/>
  <c r="V18" i="12"/>
  <c r="V27" i="12"/>
  <c r="BH27" i="12" s="1"/>
  <c r="F26" i="12"/>
  <c r="G26" i="12"/>
  <c r="H26" i="12"/>
  <c r="I26" i="12"/>
  <c r="J26" i="12"/>
  <c r="K26" i="12"/>
  <c r="L26" i="12"/>
  <c r="M26" i="12"/>
  <c r="N26" i="12"/>
  <c r="O26" i="12"/>
  <c r="P26" i="12"/>
  <c r="Q26" i="12"/>
  <c r="R26" i="12"/>
  <c r="S26" i="12"/>
  <c r="T26" i="12"/>
  <c r="E26" i="12"/>
  <c r="E8" i="12"/>
  <c r="AA11" i="15"/>
  <c r="AB11" i="15"/>
  <c r="AC11" i="15"/>
  <c r="AD11" i="15"/>
  <c r="AE11" i="15"/>
  <c r="AF11" i="15"/>
  <c r="AG11" i="15"/>
  <c r="Z11" i="15"/>
  <c r="Z8" i="15"/>
  <c r="AN12" i="15"/>
  <c r="F11" i="15"/>
  <c r="G11" i="15"/>
  <c r="H11" i="15"/>
  <c r="I11" i="15"/>
  <c r="E11" i="15"/>
  <c r="H15" i="15"/>
  <c r="AA15" i="15"/>
  <c r="AB15" i="15"/>
  <c r="AC15" i="15"/>
  <c r="AD15" i="15"/>
  <c r="AE15" i="15"/>
  <c r="AF15" i="15"/>
  <c r="AG15" i="15"/>
  <c r="AH15" i="15"/>
  <c r="AI15" i="15"/>
  <c r="AJ15" i="15"/>
  <c r="Z15" i="15"/>
  <c r="G15" i="15"/>
  <c r="AK15" i="15"/>
  <c r="AL15" i="15"/>
  <c r="AN21" i="15"/>
  <c r="F15" i="15"/>
  <c r="E15" i="15"/>
  <c r="AN22" i="15"/>
  <c r="AN17" i="15"/>
  <c r="AN18" i="15"/>
  <c r="AN19" i="15"/>
  <c r="AN20" i="15"/>
  <c r="AN13" i="15"/>
  <c r="AN14" i="15"/>
  <c r="F18" i="14"/>
  <c r="V19" i="14"/>
  <c r="V21" i="14"/>
  <c r="V24" i="14"/>
  <c r="AA8" i="14"/>
  <c r="AD8" i="14"/>
  <c r="AE8" i="14"/>
  <c r="AP8" i="14"/>
  <c r="E18" i="14"/>
  <c r="AT18" i="14"/>
  <c r="AT33" i="14" s="1"/>
  <c r="AU18" i="14"/>
  <c r="AU33" i="14" s="1"/>
  <c r="AV18" i="14"/>
  <c r="AV33" i="14" s="1"/>
  <c r="V20" i="14"/>
  <c r="V22" i="14"/>
  <c r="V23" i="14"/>
  <c r="V25" i="14"/>
  <c r="V26" i="14"/>
  <c r="V27" i="14"/>
  <c r="V28" i="14"/>
  <c r="V29" i="14"/>
  <c r="V30" i="14"/>
  <c r="V31" i="14"/>
  <c r="V32" i="14"/>
  <c r="V13" i="14"/>
  <c r="F12" i="14"/>
  <c r="G12" i="14"/>
  <c r="H12" i="14"/>
  <c r="I12" i="14"/>
  <c r="J12" i="14"/>
  <c r="K12" i="14"/>
  <c r="L12" i="14"/>
  <c r="M12" i="14"/>
  <c r="N12" i="14"/>
  <c r="O12" i="14"/>
  <c r="P12" i="14"/>
  <c r="AA12" i="14"/>
  <c r="AB12" i="14"/>
  <c r="AC12" i="14"/>
  <c r="AD12" i="14"/>
  <c r="AE12" i="14"/>
  <c r="AF12" i="14"/>
  <c r="AG12" i="14"/>
  <c r="AH12" i="14"/>
  <c r="AI12" i="14"/>
  <c r="AJ12" i="14"/>
  <c r="AK12" i="14"/>
  <c r="AL12" i="14"/>
  <c r="AM12" i="14"/>
  <c r="AN12" i="14"/>
  <c r="AO12" i="14"/>
  <c r="AP12" i="14"/>
  <c r="E12" i="14"/>
  <c r="BI24" i="13"/>
  <c r="BI26" i="13"/>
  <c r="BI22" i="13"/>
  <c r="BI25" i="13"/>
  <c r="W32" i="13"/>
  <c r="W13" i="13"/>
  <c r="AX34" i="13"/>
  <c r="AX21" i="13"/>
  <c r="BI21" i="13"/>
  <c r="BI23" i="13"/>
  <c r="BI27" i="13"/>
  <c r="AR28" i="12"/>
  <c r="AT28" i="12"/>
  <c r="AW30" i="12"/>
  <c r="BH30" i="12" s="1"/>
  <c r="E8" i="15"/>
  <c r="G8" i="15"/>
  <c r="I8" i="15"/>
  <c r="H8" i="15"/>
  <c r="F8" i="15"/>
  <c r="AN16" i="15"/>
  <c r="AN10" i="15"/>
  <c r="AN9" i="15"/>
  <c r="AA8" i="15"/>
  <c r="AB8" i="15"/>
  <c r="AC8" i="15"/>
  <c r="AC27" i="15" s="1"/>
  <c r="AD8" i="15"/>
  <c r="AE8" i="15"/>
  <c r="AF8" i="15"/>
  <c r="AG8" i="15"/>
  <c r="AG27" i="15" s="1"/>
  <c r="AP14" i="14"/>
  <c r="AQ16" i="13"/>
  <c r="AQ11" i="13"/>
  <c r="AR16" i="13"/>
  <c r="AR11" i="13"/>
  <c r="AX17" i="13"/>
  <c r="AX12" i="13"/>
  <c r="W30" i="13"/>
  <c r="W34" i="13"/>
  <c r="W35" i="13"/>
  <c r="BI17" i="13"/>
  <c r="BI19" i="13"/>
  <c r="BI12" i="13"/>
  <c r="BI15" i="13"/>
  <c r="AX35" i="13"/>
  <c r="AR8" i="13"/>
  <c r="AQ8" i="13"/>
  <c r="F8" i="14"/>
  <c r="F14" i="14"/>
  <c r="G8" i="14"/>
  <c r="H8" i="14"/>
  <c r="I8" i="14"/>
  <c r="J8" i="14"/>
  <c r="K8" i="14"/>
  <c r="L8" i="14"/>
  <c r="M8" i="14"/>
  <c r="N8" i="14"/>
  <c r="O8" i="14"/>
  <c r="P8" i="14"/>
  <c r="AA14" i="14"/>
  <c r="AB8" i="14"/>
  <c r="AB14" i="14"/>
  <c r="AC8" i="14"/>
  <c r="AC14" i="14"/>
  <c r="AD14" i="14"/>
  <c r="AE14" i="14"/>
  <c r="AF8" i="14"/>
  <c r="AF14" i="14"/>
  <c r="AG8" i="14"/>
  <c r="AG14" i="14"/>
  <c r="AH8" i="14"/>
  <c r="AH14" i="14"/>
  <c r="AI8" i="14"/>
  <c r="AI14" i="14"/>
  <c r="AJ8" i="14"/>
  <c r="AJ14" i="14"/>
  <c r="AK8" i="14"/>
  <c r="AK14" i="14"/>
  <c r="AL8" i="14"/>
  <c r="AL14" i="14"/>
  <c r="AM8" i="14"/>
  <c r="AM14" i="14"/>
  <c r="AN8" i="14"/>
  <c r="AN14" i="14"/>
  <c r="AO8" i="14"/>
  <c r="AO14" i="14"/>
  <c r="E8" i="14"/>
  <c r="E14" i="14"/>
  <c r="AA11" i="13"/>
  <c r="AC16" i="13"/>
  <c r="AG11" i="13"/>
  <c r="AK16" i="13"/>
  <c r="AM11" i="13"/>
  <c r="AO11" i="13"/>
  <c r="W36" i="13"/>
  <c r="W19" i="13"/>
  <c r="W12" i="13"/>
  <c r="W11" i="13" s="1"/>
  <c r="W15" i="13"/>
  <c r="AC11" i="13"/>
  <c r="AI11" i="13"/>
  <c r="AM16" i="13"/>
  <c r="AN11" i="13"/>
  <c r="AP16" i="13"/>
  <c r="AX9" i="13"/>
  <c r="AX10" i="13"/>
  <c r="W33" i="13"/>
  <c r="Z16" i="13"/>
  <c r="AA16" i="13"/>
  <c r="AB16" i="13"/>
  <c r="AD16" i="13"/>
  <c r="AE16" i="13"/>
  <c r="AF16" i="13"/>
  <c r="AG16" i="13"/>
  <c r="AH16" i="13"/>
  <c r="AI16" i="13"/>
  <c r="AJ16" i="13"/>
  <c r="AL16" i="13"/>
  <c r="AN16" i="13"/>
  <c r="AO16" i="13"/>
  <c r="Z11" i="13"/>
  <c r="AB11" i="13"/>
  <c r="AD11" i="13"/>
  <c r="AE11" i="13"/>
  <c r="AF11" i="13"/>
  <c r="AH11" i="13"/>
  <c r="AJ11" i="13"/>
  <c r="AK11" i="13"/>
  <c r="AL11" i="13"/>
  <c r="AP11" i="13"/>
  <c r="Z8" i="13"/>
  <c r="AA8" i="13"/>
  <c r="AB8" i="13"/>
  <c r="AC8" i="13"/>
  <c r="AD8" i="13"/>
  <c r="AE8" i="13"/>
  <c r="AF8" i="13"/>
  <c r="AG8" i="13"/>
  <c r="AH8" i="13"/>
  <c r="AI8" i="13"/>
  <c r="AJ8" i="13"/>
  <c r="AK8" i="13"/>
  <c r="AL8" i="13"/>
  <c r="AM8" i="13"/>
  <c r="AN8" i="13"/>
  <c r="AO8" i="13"/>
  <c r="AP8" i="13"/>
  <c r="AB28" i="12"/>
  <c r="AC28" i="12"/>
  <c r="AI28" i="12"/>
  <c r="AJ28" i="12"/>
  <c r="AM28" i="12"/>
  <c r="AO28" i="12"/>
  <c r="AQ28" i="12"/>
  <c r="AS28" i="12"/>
  <c r="AW31" i="12"/>
  <c r="BH31" i="12" s="1"/>
  <c r="AW29" i="12"/>
  <c r="Z28" i="12"/>
  <c r="AA28" i="12"/>
  <c r="AD28" i="12"/>
  <c r="AE28" i="12"/>
  <c r="AF28" i="12"/>
  <c r="AG28" i="12"/>
  <c r="AH28" i="12"/>
  <c r="AK28" i="12"/>
  <c r="AL28" i="12"/>
  <c r="AN28" i="12"/>
  <c r="AP28" i="12"/>
  <c r="AU28" i="12"/>
  <c r="Y28" i="12"/>
  <c r="AW28" i="12" s="1"/>
  <c r="F28" i="12"/>
  <c r="G20" i="12"/>
  <c r="G28" i="12"/>
  <c r="H28" i="12"/>
  <c r="I28" i="12"/>
  <c r="J28" i="12"/>
  <c r="K20" i="12"/>
  <c r="K28" i="12"/>
  <c r="L20" i="12"/>
  <c r="L28" i="12"/>
  <c r="M28" i="12"/>
  <c r="N28" i="12"/>
  <c r="O28" i="12"/>
  <c r="P20" i="12"/>
  <c r="P28" i="12"/>
  <c r="Q28" i="12"/>
  <c r="R20" i="12"/>
  <c r="R28" i="12"/>
  <c r="S28" i="12"/>
  <c r="T28" i="12"/>
  <c r="V21" i="12"/>
  <c r="V22" i="12"/>
  <c r="V28" i="12"/>
  <c r="V9" i="12"/>
  <c r="V10" i="12"/>
  <c r="V11" i="12"/>
  <c r="V12" i="12"/>
  <c r="V13" i="12"/>
  <c r="V14" i="12"/>
  <c r="V19" i="12"/>
  <c r="E24" i="12"/>
  <c r="F24" i="12"/>
  <c r="G24" i="12"/>
  <c r="H24" i="12"/>
  <c r="I24" i="12"/>
  <c r="J24" i="12"/>
  <c r="K24" i="12"/>
  <c r="L24" i="12"/>
  <c r="M24" i="12"/>
  <c r="N24" i="12"/>
  <c r="O24" i="12"/>
  <c r="P24" i="12"/>
  <c r="Q24" i="12"/>
  <c r="R24" i="12"/>
  <c r="S24" i="12"/>
  <c r="T24" i="12"/>
  <c r="BH21" i="12"/>
  <c r="BH22" i="12"/>
  <c r="E28" i="12"/>
  <c r="Z24" i="12"/>
  <c r="AA24" i="12"/>
  <c r="AB24" i="12"/>
  <c r="AC24" i="12"/>
  <c r="AD24" i="12"/>
  <c r="AE24" i="12"/>
  <c r="AF24" i="12"/>
  <c r="AG24" i="12"/>
  <c r="AH24" i="12"/>
  <c r="AI24" i="12"/>
  <c r="AJ24" i="12"/>
  <c r="AK24" i="12"/>
  <c r="AL24" i="12"/>
  <c r="AM24" i="12"/>
  <c r="AN24" i="12"/>
  <c r="AO24" i="12"/>
  <c r="AP24" i="12"/>
  <c r="AQ24" i="12"/>
  <c r="AR24" i="12"/>
  <c r="AS24" i="12"/>
  <c r="AT24" i="12"/>
  <c r="AU24" i="12"/>
  <c r="AW25" i="12"/>
  <c r="AW24" i="12" s="1"/>
  <c r="V25" i="12"/>
  <c r="F20" i="12"/>
  <c r="H20" i="12"/>
  <c r="I20" i="12"/>
  <c r="J20" i="12"/>
  <c r="M20" i="12"/>
  <c r="N20" i="12"/>
  <c r="O20" i="12"/>
  <c r="Q20" i="12"/>
  <c r="S20" i="12"/>
  <c r="T20" i="12"/>
  <c r="E20" i="12"/>
  <c r="F8" i="12"/>
  <c r="G8" i="12"/>
  <c r="H8" i="12"/>
  <c r="I8" i="12"/>
  <c r="J8" i="12"/>
  <c r="K8" i="12"/>
  <c r="L8" i="12"/>
  <c r="M8" i="12"/>
  <c r="N8" i="12"/>
  <c r="O8" i="12"/>
  <c r="P8" i="12"/>
  <c r="Q8" i="12"/>
  <c r="R8" i="12"/>
  <c r="S8" i="12"/>
  <c r="T8" i="12"/>
  <c r="BH9" i="12"/>
  <c r="BI34" i="13"/>
  <c r="BI36" i="13"/>
  <c r="AX36" i="13"/>
  <c r="BI32" i="13"/>
  <c r="BI35" i="13" l="1"/>
  <c r="Z27" i="15"/>
  <c r="V26" i="12"/>
  <c r="BH26" i="12" s="1"/>
  <c r="BI14" i="13"/>
  <c r="AY12" i="14"/>
  <c r="AR32" i="12"/>
  <c r="AN32" i="12"/>
  <c r="AJ32" i="12"/>
  <c r="AF32" i="12"/>
  <c r="AB32" i="12"/>
  <c r="N37" i="13"/>
  <c r="F37" i="13"/>
  <c r="R27" i="15"/>
  <c r="N27" i="15"/>
  <c r="AU32" i="12"/>
  <c r="AQ32" i="12"/>
  <c r="AM32" i="12"/>
  <c r="AI32" i="12"/>
  <c r="AE32" i="12"/>
  <c r="AA32" i="12"/>
  <c r="AW32" i="12" s="1"/>
  <c r="BI22" i="15"/>
  <c r="T27" i="15"/>
  <c r="W8" i="13"/>
  <c r="AL27" i="15"/>
  <c r="AT32" i="12"/>
  <c r="AP32" i="12"/>
  <c r="AL32" i="12"/>
  <c r="AH32" i="12"/>
  <c r="AD32" i="12"/>
  <c r="Z32" i="12"/>
  <c r="AW20" i="12"/>
  <c r="AY18" i="14"/>
  <c r="AY14" i="14"/>
  <c r="AZ7" i="14"/>
  <c r="BA7" i="14" s="1"/>
  <c r="BB7" i="14" s="1"/>
  <c r="BC7" i="14" s="1"/>
  <c r="BD7" i="14" s="1"/>
  <c r="BE7" i="14" s="1"/>
  <c r="BF7" i="14" s="1"/>
  <c r="BG7" i="14" s="1"/>
  <c r="BA5" i="14"/>
  <c r="BB5" i="14" s="1"/>
  <c r="BC5" i="14" s="1"/>
  <c r="BD5" i="14" s="1"/>
  <c r="BE5" i="14" s="1"/>
  <c r="BF5" i="14" s="1"/>
  <c r="BG5" i="14" s="1"/>
  <c r="R33" i="14"/>
  <c r="AJ27" i="15"/>
  <c r="AB27" i="15"/>
  <c r="AL33" i="14"/>
  <c r="O32" i="12"/>
  <c r="AF33" i="14"/>
  <c r="AA33" i="14"/>
  <c r="AI27" i="15"/>
  <c r="AE27" i="15"/>
  <c r="AA27" i="15"/>
  <c r="J37" i="13"/>
  <c r="S27" i="15"/>
  <c r="K27" i="15"/>
  <c r="BI21" i="15"/>
  <c r="Y32" i="12"/>
  <c r="AF27" i="15"/>
  <c r="BH25" i="12"/>
  <c r="Z37" i="13"/>
  <c r="AB33" i="14"/>
  <c r="AH27" i="15"/>
  <c r="AD27" i="15"/>
  <c r="AS32" i="12"/>
  <c r="BH23" i="12"/>
  <c r="R37" i="13"/>
  <c r="E37" i="13"/>
  <c r="P27" i="15"/>
  <c r="M27" i="15"/>
  <c r="Q27" i="15"/>
  <c r="U27" i="15"/>
  <c r="W11" i="15"/>
  <c r="L27" i="15"/>
  <c r="J27" i="15"/>
  <c r="I27" i="15"/>
  <c r="G27" i="15"/>
  <c r="W15" i="15"/>
  <c r="BI17" i="15"/>
  <c r="BI14" i="15"/>
  <c r="BI12" i="15"/>
  <c r="AN8" i="15"/>
  <c r="BI20" i="15"/>
  <c r="BI18" i="15"/>
  <c r="F27" i="15"/>
  <c r="BI9" i="15"/>
  <c r="AE33" i="14"/>
  <c r="AH33" i="14"/>
  <c r="AC33" i="14"/>
  <c r="AP33" i="14"/>
  <c r="Z33" i="14"/>
  <c r="AI33" i="14"/>
  <c r="AD33" i="14"/>
  <c r="AQ33" i="14"/>
  <c r="AO33" i="14"/>
  <c r="AM33" i="14"/>
  <c r="L33" i="14"/>
  <c r="AN33" i="14"/>
  <c r="AJ33" i="14"/>
  <c r="AK33" i="14"/>
  <c r="AG33" i="14"/>
  <c r="Y33" i="14"/>
  <c r="N33" i="14"/>
  <c r="G33" i="14"/>
  <c r="P33" i="14"/>
  <c r="H33" i="14"/>
  <c r="S33" i="14"/>
  <c r="V18" i="14"/>
  <c r="T33" i="14"/>
  <c r="V14" i="14"/>
  <c r="O33" i="14"/>
  <c r="V8" i="14"/>
  <c r="K33" i="14"/>
  <c r="J33" i="14"/>
  <c r="Q33" i="14"/>
  <c r="M33" i="14"/>
  <c r="I33" i="14"/>
  <c r="BH32" i="14"/>
  <c r="AX28" i="13"/>
  <c r="AX20" i="13"/>
  <c r="AX11" i="13"/>
  <c r="W20" i="13"/>
  <c r="U37" i="13"/>
  <c r="Q37" i="13"/>
  <c r="M37" i="13"/>
  <c r="I37" i="13"/>
  <c r="S37" i="13"/>
  <c r="K37" i="13"/>
  <c r="O37" i="13"/>
  <c r="G37" i="13"/>
  <c r="T37" i="13"/>
  <c r="P37" i="13"/>
  <c r="L37" i="13"/>
  <c r="H37" i="13"/>
  <c r="BI31" i="13"/>
  <c r="BI33" i="13"/>
  <c r="W28" i="13"/>
  <c r="AW8" i="12"/>
  <c r="BI19" i="15"/>
  <c r="AN15" i="15"/>
  <c r="BI16" i="15"/>
  <c r="AN11" i="15"/>
  <c r="BI13" i="15"/>
  <c r="BI10" i="15"/>
  <c r="E27" i="15"/>
  <c r="H27" i="15"/>
  <c r="BH29" i="14"/>
  <c r="BH20" i="14"/>
  <c r="BH26" i="14"/>
  <c r="BH23" i="14"/>
  <c r="BH30" i="14"/>
  <c r="BH31" i="14"/>
  <c r="BH11" i="14"/>
  <c r="BH13" i="14"/>
  <c r="BH12" i="14" s="1"/>
  <c r="BH25" i="14"/>
  <c r="BH15" i="14"/>
  <c r="BH28" i="14"/>
  <c r="BH21" i="14"/>
  <c r="BH10" i="14"/>
  <c r="BH17" i="14"/>
  <c r="BH24" i="14"/>
  <c r="AY8" i="14"/>
  <c r="BH27" i="14"/>
  <c r="BH22" i="14"/>
  <c r="BH19" i="14"/>
  <c r="E33" i="14"/>
  <c r="F33" i="14"/>
  <c r="AR37" i="13"/>
  <c r="W16" i="13"/>
  <c r="P32" i="12"/>
  <c r="V12" i="14"/>
  <c r="AT37" i="13"/>
  <c r="BI30" i="13"/>
  <c r="AS37" i="13"/>
  <c r="BI29" i="13"/>
  <c r="AO37" i="13"/>
  <c r="AH37" i="13"/>
  <c r="AX16" i="13"/>
  <c r="AF37" i="13"/>
  <c r="AL37" i="13"/>
  <c r="AD37" i="13"/>
  <c r="AP37" i="13"/>
  <c r="AG37" i="13"/>
  <c r="AM37" i="13"/>
  <c r="AN37" i="13"/>
  <c r="AQ37" i="13"/>
  <c r="AJ37" i="13"/>
  <c r="AB37" i="13"/>
  <c r="BI13" i="13"/>
  <c r="AK37" i="13"/>
  <c r="AC37" i="13"/>
  <c r="AI37" i="13"/>
  <c r="AA37" i="13"/>
  <c r="AX8" i="13"/>
  <c r="AE37" i="13"/>
  <c r="BI9" i="13"/>
  <c r="BI20" i="13"/>
  <c r="BI16" i="13"/>
  <c r="BI10" i="13"/>
  <c r="V24" i="12"/>
  <c r="BH24" i="12" s="1"/>
  <c r="R32" i="12"/>
  <c r="BH20" i="12"/>
  <c r="V20" i="12"/>
  <c r="Q32" i="12"/>
  <c r="L32" i="12"/>
  <c r="S32" i="12"/>
  <c r="K32" i="12"/>
  <c r="H32" i="12"/>
  <c r="F32" i="12"/>
  <c r="E32" i="12"/>
  <c r="M32" i="12"/>
  <c r="J32" i="12"/>
  <c r="BH29" i="12"/>
  <c r="BH28" i="12" s="1"/>
  <c r="T32" i="12"/>
  <c r="N32" i="12"/>
  <c r="G32" i="12"/>
  <c r="I32" i="12"/>
  <c r="BH8" i="12"/>
  <c r="V8" i="12"/>
  <c r="BI11" i="13" l="1"/>
  <c r="BI11" i="15"/>
  <c r="W27" i="15"/>
  <c r="BI8" i="15"/>
  <c r="AY33" i="14"/>
  <c r="V33" i="14"/>
  <c r="AX37" i="13"/>
  <c r="W37" i="13"/>
  <c r="BI15" i="15"/>
  <c r="AN27" i="15"/>
  <c r="BH8" i="14"/>
  <c r="BH14" i="14"/>
  <c r="BH18" i="14"/>
  <c r="BI8" i="13"/>
  <c r="BI28" i="13"/>
  <c r="V32" i="12"/>
  <c r="BI37" i="13" l="1"/>
  <c r="BI27" i="15"/>
  <c r="BH33" i="14"/>
  <c r="BH32" i="12"/>
</calcChain>
</file>

<file path=xl/sharedStrings.xml><?xml version="1.0" encoding="utf-8"?>
<sst xmlns="http://schemas.openxmlformats.org/spreadsheetml/2006/main" count="567" uniqueCount="227">
  <si>
    <t>Индекс</t>
  </si>
  <si>
    <t>ОГСЭ.00</t>
  </si>
  <si>
    <t>ОГСЭ.02</t>
  </si>
  <si>
    <t>История</t>
  </si>
  <si>
    <t>ОГСЭ.03</t>
  </si>
  <si>
    <t>Иностранный язык</t>
  </si>
  <si>
    <t>ОГСЭ.04</t>
  </si>
  <si>
    <t>Физическая культура</t>
  </si>
  <si>
    <t>Математика</t>
  </si>
  <si>
    <t>ЕН.03</t>
  </si>
  <si>
    <t>Профессиональный цикл</t>
  </si>
  <si>
    <t>ОП.01</t>
  </si>
  <si>
    <t>ОП.03</t>
  </si>
  <si>
    <t>ОП.04</t>
  </si>
  <si>
    <t>ОП.07</t>
  </si>
  <si>
    <t>Безопасность жизнедеятельности</t>
  </si>
  <si>
    <t>МДК.01.01</t>
  </si>
  <si>
    <t>МДК.02.01</t>
  </si>
  <si>
    <t>МДК.03.01</t>
  </si>
  <si>
    <t>МДК.04.01</t>
  </si>
  <si>
    <t>ПДП.00</t>
  </si>
  <si>
    <t>Русский язык</t>
  </si>
  <si>
    <t>Литература</t>
  </si>
  <si>
    <t>Преддипломная практика</t>
  </si>
  <si>
    <t>Государственная итоговая аттестация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</si>
  <si>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</si>
  <si>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</si>
  <si>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</si>
  <si>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</si>
  <si>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</si>
  <si>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</si>
  <si>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</si>
  <si>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</si>
  <si>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</si>
  <si>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</si>
  <si>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</si>
  <si>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</si>
  <si>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</si>
  <si>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Форма контроля</t>
  </si>
  <si>
    <t>1.1. Календарный график учебного процесса</t>
  </si>
  <si>
    <t>Наименование циклов, разделов, дисциплин, профессиональных модулей, МДК, практик</t>
  </si>
  <si>
    <t>Виды учебной нагрузки</t>
  </si>
  <si>
    <t>Всего часов в семестр</t>
  </si>
  <si>
    <t>28.03 - 3.04</t>
  </si>
  <si>
    <t>25.04 - 1.05</t>
  </si>
  <si>
    <t>30.05 - 5.06</t>
  </si>
  <si>
    <t>27.06 - 3.07</t>
  </si>
  <si>
    <t>29.08 - 4.-0</t>
  </si>
  <si>
    <t>Всего часов</t>
  </si>
  <si>
    <t>Номера календарных недель</t>
  </si>
  <si>
    <t>Порядковые номера недель учебного года</t>
  </si>
  <si>
    <t>обяз.уч.</t>
  </si>
  <si>
    <t>Всего часов в неделю</t>
  </si>
  <si>
    <t>Подготовка дипломного проекта</t>
  </si>
  <si>
    <t>Защита дипломного проекта</t>
  </si>
  <si>
    <t>1 курс</t>
  </si>
  <si>
    <t>Всего часов 1 семестр</t>
  </si>
  <si>
    <t>Всего часов 2 семестр</t>
  </si>
  <si>
    <t>первый</t>
  </si>
  <si>
    <t>2 курс</t>
  </si>
  <si>
    <t>ВТОРОЙ КУРС</t>
  </si>
  <si>
    <t>3 курс</t>
  </si>
  <si>
    <t>ТРЕТИЙ КУРС</t>
  </si>
  <si>
    <t>ПД</t>
  </si>
  <si>
    <t>ДП</t>
  </si>
  <si>
    <t>ЗЩ</t>
  </si>
  <si>
    <t>ЧЕТВЕРТЫЙ  КУРС</t>
  </si>
  <si>
    <t>01.09 - 07.09</t>
  </si>
  <si>
    <t>29.09 - 5.10</t>
  </si>
  <si>
    <t>01.12 - 7.12</t>
  </si>
  <si>
    <t>29.12 - 04.01</t>
  </si>
  <si>
    <t>02.02 - 08.02</t>
  </si>
  <si>
    <t>02.00 - 08.03</t>
  </si>
  <si>
    <t>30.03 - 05.04</t>
  </si>
  <si>
    <t>27.04 - 03.05</t>
  </si>
  <si>
    <t>Основы безопасности жизнедеятельности</t>
  </si>
  <si>
    <t>Основы проектной и исследовательской деятельности</t>
  </si>
  <si>
    <t>02.09 - 07.09</t>
  </si>
  <si>
    <t>30.09 - 05.10</t>
  </si>
  <si>
    <t>02.12 - 07.12</t>
  </si>
  <si>
    <t>28.12 - 03.01</t>
  </si>
  <si>
    <t>01.02 - 07.02</t>
  </si>
  <si>
    <t>29.02 - 6.03</t>
  </si>
  <si>
    <t>02.05 - 08.05</t>
  </si>
  <si>
    <t>30.05 -05.06</t>
  </si>
  <si>
    <t>27.06 - 07.07</t>
  </si>
  <si>
    <t>29.09 - 05.10</t>
  </si>
  <si>
    <t>01.12 - 07.12</t>
  </si>
  <si>
    <t>02.03 - 08.03</t>
  </si>
  <si>
    <t>01.06 - 07.06</t>
  </si>
  <si>
    <t>02.02 - 08.03</t>
  </si>
  <si>
    <t>ОП.05</t>
  </si>
  <si>
    <t>МДК.01.02</t>
  </si>
  <si>
    <t>МДК.05.02</t>
  </si>
  <si>
    <t>УП.01.01</t>
  </si>
  <si>
    <t>ОГСЭ.01</t>
  </si>
  <si>
    <t>Основы философии</t>
  </si>
  <si>
    <t>ОП.02</t>
  </si>
  <si>
    <t>МДК.02.02</t>
  </si>
  <si>
    <t>КАЛЕНДАРНЫЙ УЧЕБНЫЙ ГРАФИК</t>
  </si>
  <si>
    <t>"Алтайский архитектурно - строительный колледж"</t>
  </si>
  <si>
    <t>по специальности среднего профессионального образования</t>
  </si>
  <si>
    <t>Квалификация:</t>
  </si>
  <si>
    <t xml:space="preserve">Форма обучения - </t>
  </si>
  <si>
    <t>очная</t>
  </si>
  <si>
    <t xml:space="preserve">Нормативный срок обучения - </t>
  </si>
  <si>
    <t>3 года 10 мес.</t>
  </si>
  <si>
    <t xml:space="preserve">на базе </t>
  </si>
  <si>
    <t>основного общего образования</t>
  </si>
  <si>
    <t xml:space="preserve">Профиль получаемого профессионального </t>
  </si>
  <si>
    <t>образования</t>
  </si>
  <si>
    <t xml:space="preserve">Краевое государственное бюджетное профессиональное  образовательное учреждение </t>
  </si>
  <si>
    <t>базовой  подготовки</t>
  </si>
  <si>
    <t>ОУД.02</t>
  </si>
  <si>
    <t>ОУД.05</t>
  </si>
  <si>
    <t>ОУД.06</t>
  </si>
  <si>
    <t>ОУД.04</t>
  </si>
  <si>
    <t>Химия</t>
  </si>
  <si>
    <t>ОУД.09</t>
  </si>
  <si>
    <t>ОУД.10</t>
  </si>
  <si>
    <t>Биология</t>
  </si>
  <si>
    <t>ОУДп.03</t>
  </si>
  <si>
    <t>Физика</t>
  </si>
  <si>
    <t>ОПЦ</t>
  </si>
  <si>
    <t>Общепрофессиональный цикл</t>
  </si>
  <si>
    <t>Инженерная графика</t>
  </si>
  <si>
    <t>Обществознание (включая экономику и право)</t>
  </si>
  <si>
    <t>Техническая механика</t>
  </si>
  <si>
    <t>ПЦ</t>
  </si>
  <si>
    <t>Технология штукатурных работ</t>
  </si>
  <si>
    <t>УП.05.02</t>
  </si>
  <si>
    <t>УП.02.01</t>
  </si>
  <si>
    <t>технический</t>
  </si>
  <si>
    <t>техник</t>
  </si>
  <si>
    <t>4 курс</t>
  </si>
  <si>
    <t>ПП.02.01</t>
  </si>
  <si>
    <t>Планирование карьеры и профессионального роста</t>
  </si>
  <si>
    <t>ЕН.02</t>
  </si>
  <si>
    <t>Информатика</t>
  </si>
  <si>
    <t>Выполнение штукатурных работ</t>
  </si>
  <si>
    <t>ОП.06</t>
  </si>
  <si>
    <t>УП.01.02</t>
  </si>
  <si>
    <t>ПП.04.01</t>
  </si>
  <si>
    <t>08.02.06 Строительство и эксплуатация городских путей сообщения</t>
  </si>
  <si>
    <t>Строительные машины и средства малой механизации</t>
  </si>
  <si>
    <t>ОП.11</t>
  </si>
  <si>
    <t>ЕН.01</t>
  </si>
  <si>
    <t>Экологические основы природопользования</t>
  </si>
  <si>
    <t>Электротехника и электроника</t>
  </si>
  <si>
    <t>Строительные материалы и изделия</t>
  </si>
  <si>
    <t>Основы инженерной геологии</t>
  </si>
  <si>
    <t>Геодезия</t>
  </si>
  <si>
    <t>Проектирование городских улиц и дорог и искусственных сооружений</t>
  </si>
  <si>
    <t>Проектирование рельсовых и подъездных путей</t>
  </si>
  <si>
    <t>Выполнение работ по изысканию и проектированию городских улиц и дорог и искусственных сооружений</t>
  </si>
  <si>
    <t>Строительство городских улиц и дорог</t>
  </si>
  <si>
    <t>МДК.02.03</t>
  </si>
  <si>
    <t>Строительство городских искусственных сооружений</t>
  </si>
  <si>
    <t>Выполнение столярно-плотничных подготовительных работ для строительства городских улиц и дорог</t>
  </si>
  <si>
    <t>Выполнение работ по строительству городских улиц и дорог и искусственных сооружений</t>
  </si>
  <si>
    <t>Эксплуатация и ремонт городских улиц и дорог</t>
  </si>
  <si>
    <t>МДК.03.02</t>
  </si>
  <si>
    <t>Эксплуатация и ремонт рельсовых и подъездных путей</t>
  </si>
  <si>
    <t>МДК.03.03</t>
  </si>
  <si>
    <t>Эксплуатация и ремонт городских искусственных сооружений</t>
  </si>
  <si>
    <t>Выполнение слесарных работ по эксплуатации и ремонту рельсовых и подъездных путей</t>
  </si>
  <si>
    <t>Технология дорожных работ</t>
  </si>
  <si>
    <t>Выполнение работ дорожного рабочего</t>
  </si>
  <si>
    <t>ОП.09</t>
  </si>
  <si>
    <t>Экономика организации</t>
  </si>
  <si>
    <t>ОП.12</t>
  </si>
  <si>
    <t>Правовое обеспечение профессиональной деятельности</t>
  </si>
  <si>
    <t>Строительство рельсовых и подъездных путей</t>
  </si>
  <si>
    <t>ПП.02.02</t>
  </si>
  <si>
    <t>Выполнение работ по строительству рельсовых и подъездных путей</t>
  </si>
  <si>
    <t>ПП.03.01</t>
  </si>
  <si>
    <t>Выполнение работ по эксплуатации и ремонту городских путей сообщения</t>
  </si>
  <si>
    <t>ПП.03.02</t>
  </si>
  <si>
    <t>Выполнение работ по эксплуатации и ремонту рельсовых и подъездных путей</t>
  </si>
  <si>
    <t>Год набора</t>
  </si>
  <si>
    <t>УТВЕРЖДАЮ</t>
  </si>
  <si>
    <t xml:space="preserve">Директор КГБПОУ "Алтайский </t>
  </si>
  <si>
    <t>архитектурно-строительный колледж"</t>
  </si>
  <si>
    <t>_________ .</t>
  </si>
  <si>
    <t>В.А.Баленко</t>
  </si>
  <si>
    <t>ОП.08</t>
  </si>
  <si>
    <t>Проектно-сметное дело</t>
  </si>
  <si>
    <t>"_____" ____________ 2020 г.</t>
  </si>
  <si>
    <t>ОУД.01</t>
  </si>
  <si>
    <t>ОУД.03</t>
  </si>
  <si>
    <t>ОУДп.01</t>
  </si>
  <si>
    <t>ОУДп.02</t>
  </si>
  <si>
    <t>ОУД.08</t>
  </si>
  <si>
    <t xml:space="preserve">ОУД.11 </t>
  </si>
  <si>
    <t>Родной язык и родная литература</t>
  </si>
  <si>
    <t>ОУДд.01</t>
  </si>
  <si>
    <t>Э</t>
  </si>
  <si>
    <t>ОУДд</t>
  </si>
  <si>
    <t>Предлагаемые ОО</t>
  </si>
  <si>
    <t>ОУД</t>
  </si>
  <si>
    <t>Базовые дисциплины</t>
  </si>
  <si>
    <t>ОУД.07</t>
  </si>
  <si>
    <t>Астрономия</t>
  </si>
  <si>
    <t>ОУДп</t>
  </si>
  <si>
    <t>Профильные дисциплины</t>
  </si>
  <si>
    <t>ОГСЭ</t>
  </si>
  <si>
    <t>Общий гуманитарный и социально-экономический учебный цикл</t>
  </si>
  <si>
    <t>ОГСЭ.05</t>
  </si>
  <si>
    <t>Психология общения</t>
  </si>
  <si>
    <t>З</t>
  </si>
  <si>
    <t>ДЗ</t>
  </si>
  <si>
    <t>-</t>
  </si>
  <si>
    <t>ОУД.11</t>
  </si>
  <si>
    <t>Общий гуманитарный и социально - экономический учебный цикл</t>
  </si>
  <si>
    <t>Иностранный язык в профессиональной деятельности</t>
  </si>
  <si>
    <t>ЕН</t>
  </si>
  <si>
    <t>Математический и общий естественнонаучный учебный цикл</t>
  </si>
  <si>
    <t>Профессилнальный цикл</t>
  </si>
  <si>
    <t>Выполнение работ по изысканию и проектированию рельсовых и подъездных путей</t>
  </si>
  <si>
    <t>30.05 - 5.05</t>
  </si>
  <si>
    <t>Общий гуманитарный и социально -экономический учебный цикл</t>
  </si>
  <si>
    <t>Охрана труда и промышленная безопасность</t>
  </si>
  <si>
    <t>УП.03.01</t>
  </si>
  <si>
    <t>Иностранный язык в профессионаяльной деятельности</t>
  </si>
  <si>
    <t>ОП.10</t>
  </si>
  <si>
    <t>29.06 - 05.06</t>
  </si>
  <si>
    <t>Э(к)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</si>
</sst>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6" x14ac:knownFonts="1">
    <font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8"/>
      <color indexed="8"/>
      <name val="Tahoma"/>
      <family val="2"/>
      <charset val="204"/>
    </font>
    <font>
      <b/>
      <sz val="9"/>
      <name val="Arial Cyr"/>
      <charset val="204"/>
    </font>
    <font>
      <b/>
      <i/>
      <sz val="10"/>
      <name val="Arial Cyr"/>
      <charset val="204"/>
    </font>
    <font>
      <i/>
      <sz val="10"/>
      <color indexed="12"/>
      <name val="Arial Cyr"/>
      <charset val="204"/>
    </font>
    <font>
      <sz val="7"/>
      <name val="Arial Cyr"/>
      <charset val="204"/>
    </font>
    <font>
      <b/>
      <i/>
      <sz val="9"/>
      <name val="Arial Cyr"/>
      <charset val="204"/>
    </font>
    <font>
      <b/>
      <i/>
      <sz val="10"/>
      <color indexed="12"/>
      <name val="Arial Cyr"/>
      <charset val="204"/>
    </font>
    <font>
      <sz val="9"/>
      <name val="Arial Cyr"/>
      <charset val="204"/>
    </font>
    <font>
      <sz val="11"/>
      <color indexed="8"/>
      <name val="Calibri"/>
      <family val="2"/>
      <charset val="204"/>
    </font>
    <font>
      <sz val="6"/>
      <name val="Arial Cyr"/>
      <charset val="204"/>
    </font>
    <font>
      <b/>
      <i/>
      <sz val="10"/>
      <color indexed="62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0"/>
      <name val="Arial Cyr"/>
      <charset val="204"/>
    </font>
    <font>
      <sz val="10"/>
      <color indexed="62"/>
      <name val="Arial Cyr"/>
      <charset val="204"/>
    </font>
    <font>
      <i/>
      <sz val="10"/>
      <name val="Arial Cyr"/>
      <charset val="204"/>
    </font>
    <font>
      <i/>
      <sz val="10"/>
      <color indexed="62"/>
      <name val="Arial Cyr"/>
      <charset val="204"/>
    </font>
    <font>
      <i/>
      <sz val="9"/>
      <color indexed="62"/>
      <name val="Arial Cyr"/>
      <charset val="204"/>
    </font>
    <font>
      <sz val="10"/>
      <name val="Arial Cyr"/>
      <charset val="204"/>
    </font>
    <font>
      <b/>
      <sz val="16"/>
      <color indexed="10"/>
      <name val="Arial Cyr"/>
      <charset val="204"/>
    </font>
    <font>
      <b/>
      <sz val="14"/>
      <color indexed="10"/>
      <name val="Arial Cyr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3" tint="0.59999389629810485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528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1" xfId="0" applyBorder="1" applyAlignment="1">
      <alignment horizontal="center" textRotation="90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2" xfId="0" applyBorder="1" applyAlignment="1">
      <alignment horizontal="center" textRotation="90"/>
    </xf>
    <xf numFmtId="0" fontId="3" fillId="0" borderId="3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1" fontId="0" fillId="0" borderId="4" xfId="0" applyNumberFormat="1" applyBorder="1"/>
    <xf numFmtId="1" fontId="4" fillId="3" borderId="4" xfId="0" applyNumberFormat="1" applyFont="1" applyFill="1" applyBorder="1"/>
    <xf numFmtId="0" fontId="4" fillId="0" borderId="7" xfId="0" applyFont="1" applyBorder="1" applyAlignment="1">
      <alignment vertical="center" wrapText="1"/>
    </xf>
    <xf numFmtId="0" fontId="0" fillId="0" borderId="8" xfId="0" applyBorder="1" applyAlignment="1">
      <alignment horizontal="center" textRotation="90" wrapText="1"/>
    </xf>
    <xf numFmtId="0" fontId="0" fillId="0" borderId="1" xfId="0" applyBorder="1" applyAlignment="1">
      <alignment horizontal="center" textRotation="90" wrapText="1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horizontal="center" textRotation="90" wrapText="1"/>
    </xf>
    <xf numFmtId="0" fontId="4" fillId="4" borderId="1" xfId="0" applyFont="1" applyFill="1" applyBorder="1" applyAlignment="1">
      <alignment horizontal="center" textRotation="90" wrapText="1"/>
    </xf>
    <xf numFmtId="0" fontId="3" fillId="0" borderId="12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textRotation="90"/>
    </xf>
    <xf numFmtId="0" fontId="0" fillId="2" borderId="1" xfId="0" applyFont="1" applyFill="1" applyBorder="1" applyAlignment="1">
      <alignment horizontal="center" vertical="center" textRotation="90" wrapText="1"/>
    </xf>
    <xf numFmtId="0" fontId="0" fillId="0" borderId="16" xfId="0" applyBorder="1" applyAlignment="1">
      <alignment horizontal="center" textRotation="90"/>
    </xf>
    <xf numFmtId="0" fontId="3" fillId="2" borderId="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" fontId="0" fillId="3" borderId="4" xfId="0" applyNumberFormat="1" applyFill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4" fillId="5" borderId="4" xfId="0" applyNumberFormat="1" applyFont="1" applyFill="1" applyBorder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  <xf numFmtId="1" fontId="0" fillId="6" borderId="4" xfId="0" applyNumberFormat="1" applyFill="1" applyBorder="1" applyAlignment="1">
      <alignment horizontal="center" vertical="center"/>
    </xf>
    <xf numFmtId="1" fontId="8" fillId="3" borderId="4" xfId="0" applyNumberFormat="1" applyFont="1" applyFill="1" applyBorder="1" applyAlignment="1">
      <alignment horizontal="center" vertical="center"/>
    </xf>
    <xf numFmtId="1" fontId="4" fillId="5" borderId="18" xfId="0" applyNumberFormat="1" applyFont="1" applyFill="1" applyBorder="1" applyAlignment="1">
      <alignment horizontal="center" vertical="center"/>
    </xf>
    <xf numFmtId="1" fontId="7" fillId="5" borderId="4" xfId="0" applyNumberFormat="1" applyFont="1" applyFill="1" applyBorder="1" applyAlignment="1">
      <alignment horizontal="center" vertical="center"/>
    </xf>
    <xf numFmtId="1" fontId="4" fillId="5" borderId="10" xfId="0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/>
    </xf>
    <xf numFmtId="1" fontId="4" fillId="3" borderId="10" xfId="0" applyNumberFormat="1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1" fontId="0" fillId="0" borderId="2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1" fontId="6" fillId="4" borderId="21" xfId="0" applyNumberFormat="1" applyFont="1" applyFill="1" applyBorder="1" applyAlignment="1">
      <alignment horizontal="center" vertical="center"/>
    </xf>
    <xf numFmtId="1" fontId="0" fillId="7" borderId="4" xfId="0" applyNumberFormat="1" applyFill="1" applyBorder="1"/>
    <xf numFmtId="1" fontId="0" fillId="8" borderId="4" xfId="0" applyNumberFormat="1" applyFill="1" applyBorder="1"/>
    <xf numFmtId="1" fontId="0" fillId="9" borderId="4" xfId="0" applyNumberFormat="1" applyFill="1" applyBorder="1"/>
    <xf numFmtId="1" fontId="0" fillId="10" borderId="4" xfId="0" applyNumberFormat="1" applyFill="1" applyBorder="1"/>
    <xf numFmtId="1" fontId="0" fillId="0" borderId="9" xfId="0" applyNumberFormat="1" applyBorder="1"/>
    <xf numFmtId="1" fontId="6" fillId="4" borderId="18" xfId="0" applyNumberFormat="1" applyFont="1" applyFill="1" applyBorder="1" applyAlignment="1">
      <alignment horizontal="center" vertical="center"/>
    </xf>
    <xf numFmtId="1" fontId="0" fillId="0" borderId="10" xfId="0" applyNumberFormat="1" applyBorder="1"/>
    <xf numFmtId="1" fontId="0" fillId="0" borderId="23" xfId="0" applyNumberFormat="1" applyBorder="1"/>
    <xf numFmtId="1" fontId="0" fillId="8" borderId="10" xfId="0" applyNumberFormat="1" applyFill="1" applyBorder="1"/>
    <xf numFmtId="1" fontId="0" fillId="9" borderId="10" xfId="0" applyNumberFormat="1" applyFill="1" applyBorder="1"/>
    <xf numFmtId="1" fontId="0" fillId="10" borderId="10" xfId="0" applyNumberFormat="1" applyFill="1" applyBorder="1"/>
    <xf numFmtId="1" fontId="0" fillId="0" borderId="25" xfId="0" applyNumberFormat="1" applyBorder="1"/>
    <xf numFmtId="1" fontId="0" fillId="0" borderId="7" xfId="0" applyNumberFormat="1" applyBorder="1"/>
    <xf numFmtId="1" fontId="0" fillId="7" borderId="25" xfId="0" applyNumberFormat="1" applyFill="1" applyBorder="1"/>
    <xf numFmtId="1" fontId="4" fillId="3" borderId="25" xfId="0" applyNumberFormat="1" applyFont="1" applyFill="1" applyBorder="1"/>
    <xf numFmtId="1" fontId="12" fillId="8" borderId="25" xfId="0" applyNumberFormat="1" applyFont="1" applyFill="1" applyBorder="1"/>
    <xf numFmtId="1" fontId="0" fillId="9" borderId="25" xfId="0" applyNumberFormat="1" applyFill="1" applyBorder="1"/>
    <xf numFmtId="1" fontId="0" fillId="10" borderId="25" xfId="0" applyNumberFormat="1" applyFill="1" applyBorder="1"/>
    <xf numFmtId="0" fontId="0" fillId="4" borderId="26" xfId="0" applyFill="1" applyBorder="1" applyAlignment="1">
      <alignment horizontal="center" vertical="center"/>
    </xf>
    <xf numFmtId="1" fontId="0" fillId="0" borderId="28" xfId="0" applyNumberFormat="1" applyBorder="1"/>
    <xf numFmtId="1" fontId="0" fillId="0" borderId="29" xfId="0" applyNumberFormat="1" applyBorder="1"/>
    <xf numFmtId="1" fontId="0" fillId="7" borderId="28" xfId="0" applyNumberFormat="1" applyFill="1" applyBorder="1"/>
    <xf numFmtId="1" fontId="4" fillId="3" borderId="28" xfId="0" applyNumberFormat="1" applyFont="1" applyFill="1" applyBorder="1"/>
    <xf numFmtId="1" fontId="0" fillId="8" borderId="28" xfId="0" applyNumberFormat="1" applyFill="1" applyBorder="1"/>
    <xf numFmtId="1" fontId="0" fillId="9" borderId="28" xfId="0" applyNumberFormat="1" applyFill="1" applyBorder="1"/>
    <xf numFmtId="1" fontId="0" fillId="10" borderId="28" xfId="0" applyNumberFormat="1" applyFill="1" applyBorder="1"/>
    <xf numFmtId="0" fontId="0" fillId="4" borderId="30" xfId="0" applyFill="1" applyBorder="1" applyAlignment="1">
      <alignment horizontal="center" vertical="center"/>
    </xf>
    <xf numFmtId="1" fontId="12" fillId="9" borderId="4" xfId="0" applyNumberFormat="1" applyFont="1" applyFill="1" applyBorder="1"/>
    <xf numFmtId="0" fontId="0" fillId="4" borderId="21" xfId="0" applyFill="1" applyBorder="1" applyAlignment="1">
      <alignment horizontal="center" vertical="center"/>
    </xf>
    <xf numFmtId="1" fontId="4" fillId="3" borderId="1" xfId="0" applyNumberFormat="1" applyFont="1" applyFill="1" applyBorder="1"/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" fontId="0" fillId="11" borderId="4" xfId="0" applyNumberFormat="1" applyFill="1" applyBorder="1" applyAlignment="1">
      <alignment horizontal="center" vertical="center"/>
    </xf>
    <xf numFmtId="1" fontId="0" fillId="7" borderId="3" xfId="0" applyNumberFormat="1" applyFill="1" applyBorder="1" applyAlignment="1">
      <alignment horizontal="center" vertical="center"/>
    </xf>
    <xf numFmtId="1" fontId="0" fillId="7" borderId="4" xfId="0" applyNumberFormat="1" applyFill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0" xfId="0" applyAlignment="1">
      <alignment textRotation="90"/>
    </xf>
    <xf numFmtId="0" fontId="0" fillId="0" borderId="34" xfId="0" applyBorder="1"/>
    <xf numFmtId="0" fontId="14" fillId="0" borderId="35" xfId="0" applyFont="1" applyBorder="1" applyAlignment="1">
      <alignment horizontal="left" vertical="top"/>
    </xf>
    <xf numFmtId="1" fontId="1" fillId="0" borderId="4" xfId="0" applyNumberFormat="1" applyFont="1" applyBorder="1" applyAlignment="1">
      <alignment horizontal="center" vertical="center"/>
    </xf>
    <xf numFmtId="1" fontId="4" fillId="4" borderId="36" xfId="0" applyNumberFormat="1" applyFont="1" applyFill="1" applyBorder="1" applyAlignment="1">
      <alignment horizontal="center" vertical="center"/>
    </xf>
    <xf numFmtId="1" fontId="15" fillId="3" borderId="37" xfId="0" applyNumberFormat="1" applyFont="1" applyFill="1" applyBorder="1" applyAlignment="1">
      <alignment horizontal="center" vertical="center"/>
    </xf>
    <xf numFmtId="1" fontId="6" fillId="4" borderId="38" xfId="0" applyNumberFormat="1" applyFont="1" applyFill="1" applyBorder="1" applyAlignment="1">
      <alignment horizontal="center" vertical="center"/>
    </xf>
    <xf numFmtId="1" fontId="4" fillId="4" borderId="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1" fontId="0" fillId="8" borderId="4" xfId="0" applyNumberFormat="1" applyFill="1" applyBorder="1" applyAlignment="1">
      <alignment horizontal="center" vertical="center"/>
    </xf>
    <xf numFmtId="1" fontId="0" fillId="8" borderId="10" xfId="0" applyNumberFormat="1" applyFill="1" applyBorder="1" applyAlignment="1">
      <alignment horizontal="center" vertical="center"/>
    </xf>
    <xf numFmtId="1" fontId="1" fillId="5" borderId="4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39" xfId="0" applyBorder="1"/>
    <xf numFmtId="0" fontId="0" fillId="0" borderId="37" xfId="0" applyBorder="1"/>
    <xf numFmtId="0" fontId="3" fillId="0" borderId="40" xfId="0" applyFont="1" applyBorder="1" applyAlignment="1">
      <alignment horizontal="center" vertical="center"/>
    </xf>
    <xf numFmtId="0" fontId="0" fillId="0" borderId="41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42" xfId="0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8" fillId="0" borderId="36" xfId="0" applyNumberFormat="1" applyFont="1" applyBorder="1" applyAlignment="1">
      <alignment horizontal="center" vertical="center"/>
    </xf>
    <xf numFmtId="164" fontId="11" fillId="5" borderId="10" xfId="0" applyNumberFormat="1" applyFont="1" applyFill="1" applyBorder="1" applyAlignment="1">
      <alignment horizontal="center" vertical="center"/>
    </xf>
    <xf numFmtId="1" fontId="11" fillId="4" borderId="10" xfId="0" applyNumberFormat="1" applyFont="1" applyFill="1" applyBorder="1" applyAlignment="1">
      <alignment horizontal="center" vertical="center"/>
    </xf>
    <xf numFmtId="164" fontId="8" fillId="3" borderId="10" xfId="0" applyNumberFormat="1" applyFont="1" applyFill="1" applyBorder="1" applyAlignment="1">
      <alignment horizontal="center" vertical="center"/>
    </xf>
    <xf numFmtId="1" fontId="8" fillId="0" borderId="27" xfId="0" applyNumberFormat="1" applyFont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18" fillId="3" borderId="18" xfId="0" applyFont="1" applyFill="1" applyBorder="1" applyAlignment="1">
      <alignment horizontal="center" vertical="center"/>
    </xf>
    <xf numFmtId="0" fontId="18" fillId="3" borderId="28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1" fontId="0" fillId="0" borderId="18" xfId="0" applyNumberFormat="1" applyBorder="1" applyAlignment="1">
      <alignment horizontal="center" vertical="center"/>
    </xf>
    <xf numFmtId="1" fontId="8" fillId="3" borderId="10" xfId="0" applyNumberFormat="1" applyFont="1" applyFill="1" applyBorder="1" applyAlignment="1">
      <alignment horizontal="center" vertical="center"/>
    </xf>
    <xf numFmtId="1" fontId="0" fillId="3" borderId="10" xfId="0" applyNumberFormat="1" applyFill="1" applyBorder="1" applyAlignment="1">
      <alignment horizontal="center" vertical="center"/>
    </xf>
    <xf numFmtId="1" fontId="8" fillId="3" borderId="18" xfId="0" applyNumberFormat="1" applyFont="1" applyFill="1" applyBorder="1" applyAlignment="1">
      <alignment horizontal="center" vertical="center"/>
    </xf>
    <xf numFmtId="1" fontId="0" fillId="6" borderId="18" xfId="0" applyNumberFormat="1" applyFill="1" applyBorder="1" applyAlignment="1">
      <alignment horizontal="center" vertical="center"/>
    </xf>
    <xf numFmtId="1" fontId="0" fillId="3" borderId="18" xfId="0" applyNumberFormat="1" applyFill="1" applyBorder="1" applyAlignment="1">
      <alignment horizontal="center" vertical="center"/>
    </xf>
    <xf numFmtId="1" fontId="0" fillId="0" borderId="36" xfId="0" applyNumberFormat="1" applyBorder="1" applyAlignment="1">
      <alignment horizontal="center" vertical="center"/>
    </xf>
    <xf numFmtId="1" fontId="20" fillId="0" borderId="4" xfId="0" applyNumberFormat="1" applyFont="1" applyBorder="1" applyAlignment="1">
      <alignment horizontal="center" vertical="center"/>
    </xf>
    <xf numFmtId="1" fontId="0" fillId="3" borderId="43" xfId="0" applyNumberFormat="1" applyFill="1" applyBorder="1" applyAlignment="1">
      <alignment horizontal="center" vertical="center"/>
    </xf>
    <xf numFmtId="1" fontId="0" fillId="3" borderId="9" xfId="0" applyNumberFormat="1" applyFill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10" fillId="4" borderId="4" xfId="0" applyNumberFormat="1" applyFont="1" applyFill="1" applyBorder="1" applyAlignment="1">
      <alignment horizontal="center" vertical="center"/>
    </xf>
    <xf numFmtId="1" fontId="4" fillId="3" borderId="9" xfId="0" applyNumberFormat="1" applyFont="1" applyFill="1" applyBorder="1" applyAlignment="1">
      <alignment horizontal="center" vertical="center"/>
    </xf>
    <xf numFmtId="1" fontId="0" fillId="6" borderId="10" xfId="0" applyNumberFormat="1" applyFill="1" applyBorder="1" applyAlignment="1">
      <alignment horizontal="center" vertical="center"/>
    </xf>
    <xf numFmtId="1" fontId="21" fillId="0" borderId="36" xfId="0" applyNumberFormat="1" applyFont="1" applyFill="1" applyBorder="1" applyAlignment="1">
      <alignment horizontal="center" vertical="center"/>
    </xf>
    <xf numFmtId="1" fontId="21" fillId="5" borderId="18" xfId="0" applyNumberFormat="1" applyFont="1" applyFill="1" applyBorder="1" applyAlignment="1">
      <alignment horizontal="center" vertical="center"/>
    </xf>
    <xf numFmtId="1" fontId="21" fillId="7" borderId="36" xfId="0" applyNumberFormat="1" applyFont="1" applyFill="1" applyBorder="1" applyAlignment="1">
      <alignment horizontal="center" vertical="center"/>
    </xf>
    <xf numFmtId="1" fontId="22" fillId="4" borderId="18" xfId="0" applyNumberFormat="1" applyFont="1" applyFill="1" applyBorder="1" applyAlignment="1">
      <alignment horizontal="center" vertical="center"/>
    </xf>
    <xf numFmtId="1" fontId="19" fillId="3" borderId="18" xfId="0" applyNumberFormat="1" applyFont="1" applyFill="1" applyBorder="1"/>
    <xf numFmtId="1" fontId="1" fillId="0" borderId="36" xfId="0" applyNumberFormat="1" applyFont="1" applyFill="1" applyBorder="1" applyAlignment="1">
      <alignment horizontal="center" vertical="center"/>
    </xf>
    <xf numFmtId="1" fontId="19" fillId="7" borderId="36" xfId="0" applyNumberFormat="1" applyFont="1" applyFill="1" applyBorder="1"/>
    <xf numFmtId="1" fontId="23" fillId="0" borderId="18" xfId="0" applyNumberFormat="1" applyFont="1" applyFill="1" applyBorder="1"/>
    <xf numFmtId="1" fontId="6" fillId="4" borderId="44" xfId="0" applyNumberFormat="1" applyFont="1" applyFill="1" applyBorder="1" applyAlignment="1">
      <alignment horizontal="center" vertical="center"/>
    </xf>
    <xf numFmtId="1" fontId="0" fillId="7" borderId="18" xfId="0" applyNumberFormat="1" applyFill="1" applyBorder="1"/>
    <xf numFmtId="1" fontId="4" fillId="3" borderId="18" xfId="0" applyNumberFormat="1" applyFont="1" applyFill="1" applyBorder="1"/>
    <xf numFmtId="1" fontId="0" fillId="11" borderId="18" xfId="0" applyNumberFormat="1" applyFill="1" applyBorder="1" applyAlignment="1">
      <alignment horizontal="center" vertical="center"/>
    </xf>
    <xf numFmtId="1" fontId="0" fillId="7" borderId="36" xfId="0" applyNumberFormat="1" applyFill="1" applyBorder="1" applyAlignment="1">
      <alignment horizontal="center" vertical="center"/>
    </xf>
    <xf numFmtId="1" fontId="0" fillId="0" borderId="18" xfId="0" applyNumberFormat="1" applyBorder="1"/>
    <xf numFmtId="1" fontId="0" fillId="0" borderId="43" xfId="0" applyNumberFormat="1" applyBorder="1"/>
    <xf numFmtId="1" fontId="4" fillId="3" borderId="10" xfId="0" applyNumberFormat="1" applyFont="1" applyFill="1" applyBorder="1"/>
    <xf numFmtId="1" fontId="0" fillId="7" borderId="10" xfId="0" applyNumberFormat="1" applyFill="1" applyBorder="1" applyAlignment="1">
      <alignment horizontal="center" vertical="center"/>
    </xf>
    <xf numFmtId="1" fontId="0" fillId="11" borderId="10" xfId="0" applyNumberFormat="1" applyFill="1" applyBorder="1" applyAlignment="1">
      <alignment horizontal="center" vertical="center"/>
    </xf>
    <xf numFmtId="1" fontId="0" fillId="7" borderId="1" xfId="0" applyNumberFormat="1" applyFill="1" applyBorder="1"/>
    <xf numFmtId="1" fontId="0" fillId="7" borderId="1" xfId="0" applyNumberFormat="1" applyFill="1" applyBorder="1" applyAlignment="1">
      <alignment horizontal="center" vertical="center"/>
    </xf>
    <xf numFmtId="1" fontId="0" fillId="0" borderId="1" xfId="0" applyNumberFormat="1" applyBorder="1"/>
    <xf numFmtId="1" fontId="6" fillId="4" borderId="10" xfId="0" applyNumberFormat="1" applyFont="1" applyFill="1" applyBorder="1" applyAlignment="1">
      <alignment horizontal="center" vertical="center"/>
    </xf>
    <xf numFmtId="1" fontId="6" fillId="4" borderId="45" xfId="0" applyNumberFormat="1" applyFont="1" applyFill="1" applyBorder="1" applyAlignment="1">
      <alignment horizontal="center" vertical="center"/>
    </xf>
    <xf numFmtId="1" fontId="4" fillId="7" borderId="4" xfId="0" applyNumberFormat="1" applyFont="1" applyFill="1" applyBorder="1" applyAlignment="1">
      <alignment horizontal="center" vertical="center"/>
    </xf>
    <xf numFmtId="1" fontId="0" fillId="0" borderId="3" xfId="0" applyNumberFormat="1" applyBorder="1" applyAlignment="1">
      <alignment horizontal="center"/>
    </xf>
    <xf numFmtId="1" fontId="0" fillId="0" borderId="16" xfId="0" applyNumberFormat="1" applyBorder="1"/>
    <xf numFmtId="1" fontId="4" fillId="7" borderId="3" xfId="0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1" fontId="0" fillId="8" borderId="18" xfId="0" applyNumberFormat="1" applyFill="1" applyBorder="1"/>
    <xf numFmtId="1" fontId="0" fillId="9" borderId="18" xfId="0" applyNumberFormat="1" applyFill="1" applyBorder="1"/>
    <xf numFmtId="1" fontId="0" fillId="10" borderId="18" xfId="0" applyNumberFormat="1" applyFill="1" applyBorder="1"/>
    <xf numFmtId="1" fontId="1" fillId="5" borderId="10" xfId="0" applyNumberFormat="1" applyFont="1" applyFill="1" applyBorder="1" applyAlignment="1">
      <alignment horizontal="center" vertical="center"/>
    </xf>
    <xf numFmtId="1" fontId="4" fillId="5" borderId="25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4" borderId="45" xfId="0" applyFill="1" applyBorder="1" applyAlignment="1">
      <alignment horizontal="center" vertical="center"/>
    </xf>
    <xf numFmtId="1" fontId="0" fillId="4" borderId="25" xfId="0" applyNumberFormat="1" applyFill="1" applyBorder="1"/>
    <xf numFmtId="1" fontId="0" fillId="4" borderId="28" xfId="0" applyNumberFormat="1" applyFill="1" applyBorder="1"/>
    <xf numFmtId="1" fontId="0" fillId="4" borderId="4" xfId="0" applyNumberFormat="1" applyFill="1" applyBorder="1"/>
    <xf numFmtId="0" fontId="0" fillId="0" borderId="19" xfId="0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4" fillId="5" borderId="48" xfId="0" applyFont="1" applyFill="1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1" fillId="0" borderId="28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7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1" fontId="0" fillId="4" borderId="10" xfId="0" applyNumberFormat="1" applyFill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0" fontId="4" fillId="5" borderId="51" xfId="0" applyFont="1" applyFill="1" applyBorder="1" applyAlignment="1">
      <alignment vertical="center"/>
    </xf>
    <xf numFmtId="1" fontId="6" fillId="5" borderId="52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5" borderId="24" xfId="0" applyFont="1" applyFill="1" applyBorder="1" applyAlignment="1">
      <alignment vertical="center" wrapText="1"/>
    </xf>
    <xf numFmtId="0" fontId="4" fillId="5" borderId="25" xfId="0" applyFont="1" applyFill="1" applyBorder="1" applyAlignment="1">
      <alignment vertical="center" wrapText="1"/>
    </xf>
    <xf numFmtId="0" fontId="4" fillId="5" borderId="47" xfId="0" applyFont="1" applyFill="1" applyBorder="1" applyAlignment="1">
      <alignment vertical="center"/>
    </xf>
    <xf numFmtId="1" fontId="6" fillId="5" borderId="50" xfId="0" applyNumberFormat="1" applyFont="1" applyFill="1" applyBorder="1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4" fillId="5" borderId="50" xfId="0" applyFont="1" applyFill="1" applyBorder="1" applyAlignment="1">
      <alignment vertical="center"/>
    </xf>
    <xf numFmtId="0" fontId="4" fillId="5" borderId="49" xfId="0" applyFont="1" applyFill="1" applyBorder="1" applyAlignment="1">
      <alignment vertical="top" wrapText="1"/>
    </xf>
    <xf numFmtId="0" fontId="0" fillId="0" borderId="22" xfId="0" applyBorder="1" applyAlignment="1">
      <alignment vertical="center"/>
    </xf>
    <xf numFmtId="0" fontId="0" fillId="0" borderId="48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" fillId="5" borderId="25" xfId="0" applyFont="1" applyFill="1" applyBorder="1" applyAlignment="1">
      <alignment vertical="top" wrapText="1"/>
    </xf>
    <xf numFmtId="1" fontId="4" fillId="5" borderId="50" xfId="0" applyNumberFormat="1" applyFont="1" applyFill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164" fontId="11" fillId="5" borderId="18" xfId="0" applyNumberFormat="1" applyFont="1" applyFill="1" applyBorder="1" applyAlignment="1">
      <alignment horizontal="center" vertical="center"/>
    </xf>
    <xf numFmtId="1" fontId="11" fillId="4" borderId="18" xfId="0" applyNumberFormat="1" applyFont="1" applyFill="1" applyBorder="1" applyAlignment="1">
      <alignment horizontal="center" vertical="center"/>
    </xf>
    <xf numFmtId="164" fontId="8" fillId="3" borderId="18" xfId="0" applyNumberFormat="1" applyFont="1" applyFill="1" applyBorder="1" applyAlignment="1">
      <alignment horizontal="center" vertical="center"/>
    </xf>
    <xf numFmtId="1" fontId="18" fillId="0" borderId="18" xfId="0" applyNumberFormat="1" applyFont="1" applyBorder="1" applyAlignment="1">
      <alignment horizontal="center" vertical="center"/>
    </xf>
    <xf numFmtId="1" fontId="18" fillId="4" borderId="18" xfId="0" applyNumberFormat="1" applyFont="1" applyFill="1" applyBorder="1" applyAlignment="1">
      <alignment horizontal="center" vertical="center"/>
    </xf>
    <xf numFmtId="1" fontId="4" fillId="5" borderId="24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" fontId="8" fillId="0" borderId="20" xfId="0" applyNumberFormat="1" applyFont="1" applyBorder="1" applyAlignment="1">
      <alignment horizontal="center" vertical="center"/>
    </xf>
    <xf numFmtId="1" fontId="18" fillId="0" borderId="10" xfId="0" applyNumberFormat="1" applyFont="1" applyBorder="1" applyAlignment="1">
      <alignment horizontal="center" vertical="center"/>
    </xf>
    <xf numFmtId="1" fontId="18" fillId="4" borderId="10" xfId="0" applyNumberFormat="1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/>
    </xf>
    <xf numFmtId="1" fontId="4" fillId="4" borderId="25" xfId="0" applyNumberFormat="1" applyFont="1" applyFill="1" applyBorder="1" applyAlignment="1">
      <alignment horizontal="center" vertical="center"/>
    </xf>
    <xf numFmtId="1" fontId="4" fillId="3" borderId="25" xfId="0" applyNumberFormat="1" applyFont="1" applyFill="1" applyBorder="1" applyAlignment="1">
      <alignment horizontal="center" vertical="center"/>
    </xf>
    <xf numFmtId="1" fontId="8" fillId="0" borderId="28" xfId="0" applyNumberFormat="1" applyFont="1" applyBorder="1" applyAlignment="1">
      <alignment horizontal="center" vertical="center"/>
    </xf>
    <xf numFmtId="164" fontId="11" fillId="5" borderId="28" xfId="0" applyNumberFormat="1" applyFont="1" applyFill="1" applyBorder="1" applyAlignment="1">
      <alignment horizontal="center" vertical="center"/>
    </xf>
    <xf numFmtId="1" fontId="11" fillId="4" borderId="28" xfId="0" applyNumberFormat="1" applyFont="1" applyFill="1" applyBorder="1" applyAlignment="1">
      <alignment horizontal="center" vertical="center"/>
    </xf>
    <xf numFmtId="164" fontId="8" fillId="3" borderId="28" xfId="0" applyNumberFormat="1" applyFont="1" applyFill="1" applyBorder="1" applyAlignment="1">
      <alignment horizontal="center" vertical="center"/>
    </xf>
    <xf numFmtId="0" fontId="0" fillId="0" borderId="46" xfId="0" applyBorder="1" applyAlignment="1">
      <alignment vertical="center"/>
    </xf>
    <xf numFmtId="1" fontId="15" fillId="6" borderId="36" xfId="0" applyNumberFormat="1" applyFont="1" applyFill="1" applyBorder="1" applyAlignment="1">
      <alignment horizontal="center" vertical="center"/>
    </xf>
    <xf numFmtId="1" fontId="7" fillId="5" borderId="36" xfId="0" applyNumberFormat="1" applyFont="1" applyFill="1" applyBorder="1" applyAlignment="1">
      <alignment horizontal="center" vertical="center"/>
    </xf>
    <xf numFmtId="1" fontId="4" fillId="2" borderId="36" xfId="0" applyNumberFormat="1" applyFont="1" applyFill="1" applyBorder="1" applyAlignment="1">
      <alignment horizontal="center" vertical="center"/>
    </xf>
    <xf numFmtId="1" fontId="15" fillId="3" borderId="36" xfId="0" applyNumberFormat="1" applyFont="1" applyFill="1" applyBorder="1" applyAlignment="1">
      <alignment horizontal="center" vertical="center"/>
    </xf>
    <xf numFmtId="1" fontId="0" fillId="3" borderId="28" xfId="0" applyNumberFormat="1" applyFill="1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1" fontId="15" fillId="3" borderId="0" xfId="0" applyNumberFormat="1" applyFont="1" applyFill="1" applyBorder="1" applyAlignment="1">
      <alignment horizontal="center" vertical="center"/>
    </xf>
    <xf numFmtId="1" fontId="15" fillId="6" borderId="27" xfId="0" applyNumberFormat="1" applyFont="1" applyFill="1" applyBorder="1" applyAlignment="1">
      <alignment horizontal="center" vertical="center"/>
    </xf>
    <xf numFmtId="1" fontId="7" fillId="5" borderId="27" xfId="0" applyNumberFormat="1" applyFont="1" applyFill="1" applyBorder="1" applyAlignment="1">
      <alignment horizontal="center" vertical="center"/>
    </xf>
    <xf numFmtId="1" fontId="4" fillId="2" borderId="27" xfId="0" applyNumberFormat="1" applyFont="1" applyFill="1" applyBorder="1" applyAlignment="1">
      <alignment horizontal="center" vertical="center"/>
    </xf>
    <xf numFmtId="1" fontId="15" fillId="3" borderId="27" xfId="0" applyNumberFormat="1" applyFont="1" applyFill="1" applyBorder="1" applyAlignment="1">
      <alignment horizontal="center" vertical="center"/>
    </xf>
    <xf numFmtId="1" fontId="4" fillId="4" borderId="18" xfId="0" applyNumberFormat="1" applyFont="1" applyFill="1" applyBorder="1" applyAlignment="1">
      <alignment horizontal="center" vertical="center"/>
    </xf>
    <xf numFmtId="1" fontId="4" fillId="4" borderId="10" xfId="0" applyNumberFormat="1" applyFont="1" applyFill="1" applyBorder="1" applyAlignment="1">
      <alignment horizontal="center" vertical="center"/>
    </xf>
    <xf numFmtId="1" fontId="0" fillId="3" borderId="23" xfId="0" applyNumberFormat="1" applyFill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4" fillId="3" borderId="18" xfId="0" applyNumberFormat="1" applyFont="1" applyFill="1" applyBorder="1" applyAlignment="1">
      <alignment horizontal="center" vertical="center"/>
    </xf>
    <xf numFmtId="1" fontId="4" fillId="3" borderId="23" xfId="0" applyNumberFormat="1" applyFont="1" applyFill="1" applyBorder="1" applyAlignment="1">
      <alignment horizontal="center" vertical="center"/>
    </xf>
    <xf numFmtId="1" fontId="4" fillId="3" borderId="43" xfId="0" applyNumberFormat="1" applyFont="1" applyFill="1" applyBorder="1" applyAlignment="1">
      <alignment horizontal="center" vertical="center"/>
    </xf>
    <xf numFmtId="1" fontId="4" fillId="3" borderId="50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vertical="center"/>
    </xf>
    <xf numFmtId="1" fontId="4" fillId="6" borderId="25" xfId="0" applyNumberFormat="1" applyFont="1" applyFill="1" applyBorder="1" applyAlignment="1">
      <alignment horizontal="center" vertical="center"/>
    </xf>
    <xf numFmtId="1" fontId="4" fillId="3" borderId="7" xfId="0" applyNumberFormat="1" applyFont="1" applyFill="1" applyBorder="1" applyAlignment="1">
      <alignment horizontal="center" vertical="center"/>
    </xf>
    <xf numFmtId="0" fontId="4" fillId="5" borderId="50" xfId="0" applyFont="1" applyFill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4" fillId="3" borderId="50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30" xfId="0" applyBorder="1"/>
    <xf numFmtId="1" fontId="4" fillId="5" borderId="7" xfId="0" applyNumberFormat="1" applyFont="1" applyFill="1" applyBorder="1" applyAlignment="1">
      <alignment horizontal="center" vertical="center"/>
    </xf>
    <xf numFmtId="0" fontId="4" fillId="5" borderId="47" xfId="0" applyFont="1" applyFill="1" applyBorder="1" applyAlignment="1">
      <alignment vertical="top"/>
    </xf>
    <xf numFmtId="1" fontId="4" fillId="5" borderId="25" xfId="0" applyNumberFormat="1" applyFont="1" applyFill="1" applyBorder="1"/>
    <xf numFmtId="1" fontId="4" fillId="5" borderId="7" xfId="0" applyNumberFormat="1" applyFont="1" applyFill="1" applyBorder="1"/>
    <xf numFmtId="1" fontId="6" fillId="4" borderId="26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textRotation="90" wrapText="1"/>
    </xf>
    <xf numFmtId="1" fontId="7" fillId="5" borderId="18" xfId="0" applyNumberFormat="1" applyFont="1" applyFill="1" applyBorder="1" applyAlignment="1">
      <alignment horizontal="center" vertical="center"/>
    </xf>
    <xf numFmtId="0" fontId="4" fillId="5" borderId="47" xfId="0" applyFont="1" applyFill="1" applyBorder="1"/>
    <xf numFmtId="1" fontId="4" fillId="5" borderId="47" xfId="0" applyNumberFormat="1" applyFont="1" applyFill="1" applyBorder="1" applyAlignment="1">
      <alignment horizontal="center" vertical="center"/>
    </xf>
    <xf numFmtId="1" fontId="0" fillId="7" borderId="20" xfId="0" applyNumberFormat="1" applyFill="1" applyBorder="1" applyAlignment="1">
      <alignment horizontal="center" vertical="center"/>
    </xf>
    <xf numFmtId="1" fontId="4" fillId="4" borderId="26" xfId="0" applyNumberFormat="1" applyFont="1" applyFill="1" applyBorder="1" applyAlignment="1">
      <alignment horizontal="center" vertical="center"/>
    </xf>
    <xf numFmtId="0" fontId="24" fillId="0" borderId="0" xfId="0" applyFont="1"/>
    <xf numFmtId="0" fontId="25" fillId="0" borderId="0" xfId="0" applyFont="1"/>
    <xf numFmtId="0" fontId="0" fillId="0" borderId="28" xfId="0" applyBorder="1" applyAlignment="1">
      <alignment vertical="top" wrapText="1"/>
    </xf>
    <xf numFmtId="1" fontId="1" fillId="3" borderId="10" xfId="0" applyNumberFormat="1" applyFont="1" applyFill="1" applyBorder="1" applyAlignment="1">
      <alignment horizontal="center" vertical="center"/>
    </xf>
    <xf numFmtId="1" fontId="1" fillId="3" borderId="4" xfId="0" applyNumberFormat="1" applyFont="1" applyFill="1" applyBorder="1" applyAlignment="1">
      <alignment horizontal="center" vertical="center"/>
    </xf>
    <xf numFmtId="1" fontId="4" fillId="5" borderId="26" xfId="0" applyNumberFormat="1" applyFont="1" applyFill="1" applyBorder="1" applyAlignment="1">
      <alignment horizontal="center" vertical="center"/>
    </xf>
    <xf numFmtId="1" fontId="4" fillId="4" borderId="44" xfId="0" applyNumberFormat="1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center" vertical="center"/>
    </xf>
    <xf numFmtId="1" fontId="4" fillId="4" borderId="21" xfId="0" applyNumberFormat="1" applyFont="1" applyFill="1" applyBorder="1" applyAlignment="1">
      <alignment horizontal="center" vertical="center"/>
    </xf>
    <xf numFmtId="0" fontId="4" fillId="4" borderId="45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1" fontId="4" fillId="3" borderId="26" xfId="0" applyNumberFormat="1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1" fontId="4" fillId="4" borderId="28" xfId="0" applyNumberFormat="1" applyFont="1" applyFill="1" applyBorder="1" applyAlignment="1">
      <alignment horizontal="center" vertical="center"/>
    </xf>
    <xf numFmtId="1" fontId="1" fillId="7" borderId="3" xfId="0" applyNumberFormat="1" applyFont="1" applyFill="1" applyBorder="1" applyAlignment="1">
      <alignment horizontal="center" vertical="center"/>
    </xf>
    <xf numFmtId="0" fontId="4" fillId="3" borderId="47" xfId="0" applyFont="1" applyFill="1" applyBorder="1"/>
    <xf numFmtId="1" fontId="4" fillId="0" borderId="50" xfId="0" applyNumberFormat="1" applyFont="1" applyBorder="1" applyAlignment="1">
      <alignment horizontal="center" vertical="center"/>
    </xf>
    <xf numFmtId="1" fontId="4" fillId="4" borderId="50" xfId="0" applyNumberFormat="1" applyFont="1" applyFill="1" applyBorder="1" applyAlignment="1">
      <alignment horizontal="center" vertical="center"/>
    </xf>
    <xf numFmtId="1" fontId="4" fillId="8" borderId="50" xfId="0" applyNumberFormat="1" applyFont="1" applyFill="1" applyBorder="1" applyAlignment="1">
      <alignment horizontal="center" vertical="center"/>
    </xf>
    <xf numFmtId="1" fontId="4" fillId="9" borderId="50" xfId="0" applyNumberFormat="1" applyFont="1" applyFill="1" applyBorder="1" applyAlignment="1">
      <alignment horizontal="center" vertical="center"/>
    </xf>
    <xf numFmtId="1" fontId="4" fillId="12" borderId="50" xfId="0" applyNumberFormat="1" applyFont="1" applyFill="1" applyBorder="1" applyAlignment="1">
      <alignment horizontal="center" vertical="center"/>
    </xf>
    <xf numFmtId="1" fontId="4" fillId="0" borderId="53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1" fontId="4" fillId="4" borderId="47" xfId="0" applyNumberFormat="1" applyFont="1" applyFill="1" applyBorder="1" applyAlignment="1">
      <alignment horizontal="center" vertical="center"/>
    </xf>
    <xf numFmtId="1" fontId="4" fillId="5" borderId="31" xfId="0" applyNumberFormat="1" applyFont="1" applyFill="1" applyBorder="1" applyAlignment="1">
      <alignment horizontal="center" vertical="center"/>
    </xf>
    <xf numFmtId="1" fontId="4" fillId="5" borderId="34" xfId="0" applyNumberFormat="1" applyFont="1" applyFill="1" applyBorder="1" applyAlignment="1">
      <alignment horizontal="center" vertical="center"/>
    </xf>
    <xf numFmtId="1" fontId="4" fillId="5" borderId="54" xfId="0" applyNumberFormat="1" applyFont="1" applyFill="1" applyBorder="1" applyAlignment="1">
      <alignment horizontal="center" vertical="center"/>
    </xf>
    <xf numFmtId="1" fontId="4" fillId="4" borderId="54" xfId="0" applyNumberFormat="1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left" vertical="center" wrapText="1"/>
    </xf>
    <xf numFmtId="0" fontId="4" fillId="5" borderId="25" xfId="0" applyFont="1" applyFill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" fillId="3" borderId="25" xfId="0" applyFont="1" applyFill="1" applyBorder="1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1" fontId="6" fillId="5" borderId="26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" xfId="0" applyBorder="1" applyAlignment="1">
      <alignment vertical="top" wrapText="1"/>
    </xf>
    <xf numFmtId="1" fontId="0" fillId="0" borderId="1" xfId="0" applyNumberFormat="1" applyBorder="1" applyAlignment="1">
      <alignment horizontal="center" vertical="center"/>
    </xf>
    <xf numFmtId="1" fontId="23" fillId="0" borderId="43" xfId="0" applyNumberFormat="1" applyFont="1" applyFill="1" applyBorder="1"/>
    <xf numFmtId="1" fontId="0" fillId="5" borderId="50" xfId="0" applyNumberFormat="1" applyFill="1" applyBorder="1" applyAlignment="1">
      <alignment horizontal="center" vertical="center"/>
    </xf>
    <xf numFmtId="1" fontId="4" fillId="5" borderId="56" xfId="0" applyNumberFormat="1" applyFont="1" applyFill="1" applyBorder="1" applyAlignment="1">
      <alignment horizontal="center" vertical="center"/>
    </xf>
    <xf numFmtId="1" fontId="6" fillId="4" borderId="49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4" fillId="5" borderId="24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5" borderId="50" xfId="0" applyFont="1" applyFill="1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4" xfId="0" applyBorder="1"/>
    <xf numFmtId="1" fontId="0" fillId="11" borderId="9" xfId="0" applyNumberFormat="1" applyFill="1" applyBorder="1" applyAlignment="1">
      <alignment horizontal="center" vertical="center"/>
    </xf>
    <xf numFmtId="1" fontId="1" fillId="7" borderId="3" xfId="0" applyNumberFormat="1" applyFont="1" applyFill="1" applyBorder="1" applyAlignment="1">
      <alignment vertical="center"/>
    </xf>
    <xf numFmtId="1" fontId="1" fillId="7" borderId="4" xfId="0" applyNumberFormat="1" applyFont="1" applyFill="1" applyBorder="1" applyAlignment="1">
      <alignment vertical="center"/>
    </xf>
    <xf numFmtId="1" fontId="1" fillId="7" borderId="36" xfId="0" applyNumberFormat="1" applyFont="1" applyFill="1" applyBorder="1" applyAlignment="1">
      <alignment vertical="center"/>
    </xf>
    <xf numFmtId="1" fontId="1" fillId="7" borderId="20" xfId="0" applyNumberFormat="1" applyFont="1" applyFill="1" applyBorder="1" applyAlignment="1">
      <alignment vertical="center"/>
    </xf>
    <xf numFmtId="0" fontId="4" fillId="3" borderId="24" xfId="0" applyFont="1" applyFill="1" applyBorder="1" applyAlignment="1">
      <alignment horizontal="left" vertical="top" wrapText="1"/>
    </xf>
    <xf numFmtId="0" fontId="4" fillId="3" borderId="57" xfId="0" applyFont="1" applyFill="1" applyBorder="1" applyAlignment="1">
      <alignment vertical="center" wrapText="1"/>
    </xf>
    <xf numFmtId="0" fontId="4" fillId="3" borderId="32" xfId="0" applyFont="1" applyFill="1" applyBorder="1" applyAlignment="1">
      <alignment vertical="center" wrapText="1"/>
    </xf>
    <xf numFmtId="0" fontId="4" fillId="3" borderId="46" xfId="0" applyFont="1" applyFill="1" applyBorder="1"/>
    <xf numFmtId="0" fontId="0" fillId="0" borderId="12" xfId="0" applyBorder="1" applyAlignment="1">
      <alignment vertical="center" wrapText="1"/>
    </xf>
    <xf numFmtId="1" fontId="0" fillId="0" borderId="25" xfId="0" applyNumberFormat="1" applyBorder="1" applyAlignment="1">
      <alignment vertical="center"/>
    </xf>
    <xf numFmtId="1" fontId="0" fillId="0" borderId="28" xfId="0" applyNumberFormat="1" applyBorder="1" applyAlignment="1">
      <alignment vertical="center"/>
    </xf>
    <xf numFmtId="1" fontId="0" fillId="0" borderId="4" xfId="0" applyNumberFormat="1" applyBorder="1" applyAlignment="1">
      <alignment vertical="center"/>
    </xf>
    <xf numFmtId="0" fontId="16" fillId="0" borderId="37" xfId="0" applyFont="1" applyBorder="1" applyAlignment="1">
      <alignment horizontal="center"/>
    </xf>
    <xf numFmtId="0" fontId="0" fillId="0" borderId="37" xfId="0" applyBorder="1" applyAlignment="1">
      <alignment wrapText="1"/>
    </xf>
    <xf numFmtId="0" fontId="0" fillId="0" borderId="15" xfId="0" applyBorder="1" applyAlignment="1">
      <alignment vertical="center" textRotation="90"/>
    </xf>
    <xf numFmtId="0" fontId="4" fillId="0" borderId="30" xfId="0" applyFont="1" applyBorder="1" applyAlignment="1">
      <alignment vertical="center" textRotation="90"/>
    </xf>
    <xf numFmtId="0" fontId="4" fillId="0" borderId="54" xfId="0" applyFont="1" applyBorder="1" applyAlignment="1">
      <alignment vertical="center" textRotation="90"/>
    </xf>
    <xf numFmtId="0" fontId="16" fillId="0" borderId="0" xfId="0" applyFont="1" applyBorder="1" applyAlignment="1">
      <alignment horizontal="center"/>
    </xf>
    <xf numFmtId="0" fontId="3" fillId="0" borderId="40" xfId="0" applyFont="1" applyBorder="1" applyAlignment="1">
      <alignment vertical="center"/>
    </xf>
    <xf numFmtId="0" fontId="4" fillId="5" borderId="57" xfId="0" applyFont="1" applyFill="1" applyBorder="1" applyAlignment="1">
      <alignment vertical="center" wrapText="1"/>
    </xf>
    <xf numFmtId="0" fontId="4" fillId="5" borderId="32" xfId="0" applyFont="1" applyFill="1" applyBorder="1" applyAlignment="1">
      <alignment vertical="center" wrapText="1"/>
    </xf>
    <xf numFmtId="0" fontId="4" fillId="5" borderId="33" xfId="0" applyFont="1" applyFill="1" applyBorder="1" applyAlignment="1">
      <alignment vertical="center"/>
    </xf>
    <xf numFmtId="1" fontId="4" fillId="5" borderId="57" xfId="0" applyNumberFormat="1" applyFont="1" applyFill="1" applyBorder="1" applyAlignment="1">
      <alignment horizontal="center" vertical="center"/>
    </xf>
    <xf numFmtId="1" fontId="4" fillId="5" borderId="32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18" fillId="3" borderId="27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1" fontId="4" fillId="5" borderId="52" xfId="0" applyNumberFormat="1" applyFont="1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 wrapText="1"/>
    </xf>
    <xf numFmtId="1" fontId="8" fillId="3" borderId="28" xfId="0" applyNumberFormat="1" applyFont="1" applyFill="1" applyBorder="1" applyAlignment="1">
      <alignment horizontal="center" vertical="center"/>
    </xf>
    <xf numFmtId="1" fontId="0" fillId="6" borderId="28" xfId="0" applyNumberFormat="1" applyFill="1" applyBorder="1" applyAlignment="1">
      <alignment horizontal="center" vertical="center"/>
    </xf>
    <xf numFmtId="1" fontId="4" fillId="5" borderId="28" xfId="0" applyNumberFormat="1" applyFont="1" applyFill="1" applyBorder="1" applyAlignment="1">
      <alignment horizontal="center" vertical="center"/>
    </xf>
    <xf numFmtId="1" fontId="0" fillId="3" borderId="29" xfId="0" applyNumberFormat="1" applyFill="1" applyBorder="1" applyAlignment="1">
      <alignment horizontal="center" vertical="center"/>
    </xf>
    <xf numFmtId="1" fontId="15" fillId="0" borderId="36" xfId="0" applyNumberFormat="1" applyFont="1" applyFill="1" applyBorder="1" applyAlignment="1">
      <alignment horizontal="center" vertical="center"/>
    </xf>
    <xf numFmtId="1" fontId="15" fillId="0" borderId="27" xfId="0" applyNumberFormat="1" applyFont="1" applyFill="1" applyBorder="1" applyAlignment="1">
      <alignment horizontal="center" vertical="center"/>
    </xf>
    <xf numFmtId="1" fontId="0" fillId="0" borderId="18" xfId="0" applyNumberForma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" fontId="0" fillId="0" borderId="28" xfId="0" applyNumberForma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4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/>
    <xf numFmtId="1" fontId="1" fillId="0" borderId="36" xfId="0" applyNumberFormat="1" applyFont="1" applyFill="1" applyBorder="1" applyAlignment="1">
      <alignment vertical="center"/>
    </xf>
    <xf numFmtId="1" fontId="1" fillId="0" borderId="3" xfId="0" applyNumberFormat="1" applyFont="1" applyFill="1" applyBorder="1" applyAlignment="1">
      <alignment vertical="center"/>
    </xf>
    <xf numFmtId="1" fontId="1" fillId="0" borderId="20" xfId="0" applyNumberFormat="1" applyFont="1" applyFill="1" applyBorder="1" applyAlignment="1">
      <alignment vertical="center"/>
    </xf>
    <xf numFmtId="1" fontId="0" fillId="0" borderId="36" xfId="0" applyNumberForma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1" fontId="1" fillId="7" borderId="36" xfId="0" applyNumberFormat="1" applyFon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/>
    </xf>
    <xf numFmtId="1" fontId="0" fillId="7" borderId="3" xfId="0" applyNumberFormat="1" applyFill="1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1" fontId="0" fillId="7" borderId="20" xfId="0" applyNumberForma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0" fillId="0" borderId="4" xfId="0" applyNumberFormat="1" applyFill="1" applyBorder="1"/>
    <xf numFmtId="1" fontId="0" fillId="0" borderId="18" xfId="0" applyNumberFormat="1" applyFill="1" applyBorder="1"/>
    <xf numFmtId="1" fontId="4" fillId="0" borderId="4" xfId="0" applyNumberFormat="1" applyFont="1" applyFill="1" applyBorder="1"/>
    <xf numFmtId="1" fontId="4" fillId="0" borderId="3" xfId="0" applyNumberFormat="1" applyFont="1" applyFill="1" applyBorder="1"/>
    <xf numFmtId="1" fontId="19" fillId="0" borderId="36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/>
    <xf numFmtId="1" fontId="0" fillId="0" borderId="4" xfId="0" applyNumberFormat="1" applyFont="1" applyFill="1" applyBorder="1"/>
    <xf numFmtId="1" fontId="0" fillId="0" borderId="20" xfId="0" applyNumberFormat="1" applyFont="1" applyFill="1" applyBorder="1"/>
    <xf numFmtId="1" fontId="0" fillId="0" borderId="10" xfId="0" applyNumberFormat="1" applyFont="1" applyFill="1" applyBorder="1"/>
    <xf numFmtId="1" fontId="0" fillId="0" borderId="1" xfId="0" applyNumberFormat="1" applyFont="1" applyFill="1" applyBorder="1"/>
    <xf numFmtId="1" fontId="0" fillId="0" borderId="36" xfId="0" applyNumberFormat="1" applyFont="1" applyFill="1" applyBorder="1"/>
    <xf numFmtId="1" fontId="0" fillId="0" borderId="18" xfId="0" applyNumberFormat="1" applyFont="1" applyFill="1" applyBorder="1"/>
    <xf numFmtId="1" fontId="0" fillId="0" borderId="3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1" fontId="0" fillId="11" borderId="23" xfId="0" applyNumberFormat="1" applyFill="1" applyBorder="1" applyAlignment="1">
      <alignment horizontal="center" vertical="center"/>
    </xf>
    <xf numFmtId="1" fontId="4" fillId="7" borderId="36" xfId="0" applyNumberFormat="1" applyFont="1" applyFill="1" applyBorder="1" applyAlignment="1">
      <alignment horizontal="center" vertical="center"/>
    </xf>
    <xf numFmtId="1" fontId="0" fillId="0" borderId="25" xfId="0" applyNumberFormat="1" applyFill="1" applyBorder="1"/>
    <xf numFmtId="1" fontId="0" fillId="0" borderId="28" xfId="0" applyNumberFormat="1" applyFill="1" applyBorder="1"/>
    <xf numFmtId="1" fontId="4" fillId="7" borderId="18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 wrapText="1"/>
    </xf>
    <xf numFmtId="1" fontId="4" fillId="5" borderId="24" xfId="0" applyNumberFormat="1" applyFont="1" applyFill="1" applyBorder="1" applyAlignment="1">
      <alignment horizontal="center" vertical="center" wrapText="1"/>
    </xf>
    <xf numFmtId="0" fontId="0" fillId="0" borderId="0" xfId="0" applyBorder="1"/>
    <xf numFmtId="1" fontId="4" fillId="5" borderId="4" xfId="0" applyNumberFormat="1" applyFont="1" applyFill="1" applyBorder="1" applyAlignment="1">
      <alignment horizontal="center" vertical="center" textRotation="90" wrapText="1"/>
    </xf>
    <xf numFmtId="0" fontId="0" fillId="0" borderId="0" xfId="0" applyFill="1"/>
    <xf numFmtId="0" fontId="4" fillId="0" borderId="60" xfId="0" applyFont="1" applyFill="1" applyBorder="1" applyAlignment="1">
      <alignment horizontal="center" vertical="center" textRotation="90" wrapText="1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28" xfId="0" applyNumberFormat="1" applyFont="1" applyFill="1" applyBorder="1" applyAlignment="1">
      <alignment horizontal="center" vertical="center"/>
    </xf>
    <xf numFmtId="1" fontId="6" fillId="7" borderId="4" xfId="0" applyNumberFormat="1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0" fillId="7" borderId="36" xfId="0" applyNumberFormat="1" applyFill="1" applyBorder="1"/>
    <xf numFmtId="1" fontId="4" fillId="3" borderId="57" xfId="0" applyNumberFormat="1" applyFont="1" applyFill="1" applyBorder="1" applyAlignment="1">
      <alignment horizontal="center" vertical="center"/>
    </xf>
    <xf numFmtId="0" fontId="4" fillId="5" borderId="51" xfId="0" applyFont="1" applyFill="1" applyBorder="1" applyAlignment="1">
      <alignment vertical="top"/>
    </xf>
    <xf numFmtId="0" fontId="0" fillId="0" borderId="4" xfId="0" applyBorder="1" applyAlignment="1">
      <alignment vertical="center"/>
    </xf>
    <xf numFmtId="0" fontId="4" fillId="5" borderId="4" xfId="0" applyFont="1" applyFill="1" applyBorder="1"/>
    <xf numFmtId="1" fontId="4" fillId="5" borderId="50" xfId="0" applyNumberFormat="1" applyFont="1" applyFill="1" applyBorder="1" applyAlignment="1">
      <alignment horizontal="center" vertical="center" wrapText="1"/>
    </xf>
    <xf numFmtId="1" fontId="4" fillId="3" borderId="50" xfId="0" applyNumberFormat="1" applyFont="1" applyFill="1" applyBorder="1" applyAlignment="1">
      <alignment horizontal="center" vertical="center" wrapText="1"/>
    </xf>
    <xf numFmtId="1" fontId="4" fillId="13" borderId="50" xfId="0" applyNumberFormat="1" applyFont="1" applyFill="1" applyBorder="1" applyAlignment="1">
      <alignment horizontal="center" vertical="center" wrapText="1"/>
    </xf>
    <xf numFmtId="1" fontId="0" fillId="0" borderId="27" xfId="0" applyNumberFormat="1" applyBorder="1" applyAlignment="1">
      <alignment horizontal="center" vertical="center"/>
    </xf>
    <xf numFmtId="1" fontId="0" fillId="11" borderId="36" xfId="0" applyNumberFormat="1" applyFill="1" applyBorder="1" applyAlignment="1">
      <alignment horizontal="center" vertical="center"/>
    </xf>
    <xf numFmtId="1" fontId="0" fillId="11" borderId="27" xfId="0" applyNumberForma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0" fillId="0" borderId="58" xfId="0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44" xfId="0" applyBorder="1" applyAlignment="1">
      <alignment horizontal="center" vertical="center" textRotation="90"/>
    </xf>
    <xf numFmtId="0" fontId="0" fillId="0" borderId="58" xfId="0" applyBorder="1"/>
    <xf numFmtId="0" fontId="0" fillId="0" borderId="30" xfId="0" applyBorder="1"/>
    <xf numFmtId="0" fontId="0" fillId="0" borderId="54" xfId="0" applyBorder="1"/>
    <xf numFmtId="0" fontId="4" fillId="0" borderId="59" xfId="0" applyFont="1" applyBorder="1" applyAlignment="1">
      <alignment vertical="center" wrapText="1"/>
    </xf>
    <xf numFmtId="0" fontId="4" fillId="0" borderId="53" xfId="0" applyFont="1" applyBorder="1" applyAlignment="1">
      <alignment vertical="center" wrapText="1"/>
    </xf>
    <xf numFmtId="0" fontId="4" fillId="4" borderId="58" xfId="0" applyFont="1" applyFill="1" applyBorder="1" applyAlignment="1">
      <alignment horizontal="center" vertical="center" textRotation="90"/>
    </xf>
    <xf numFmtId="0" fontId="4" fillId="4" borderId="30" xfId="0" applyFont="1" applyFill="1" applyBorder="1" applyAlignment="1">
      <alignment horizontal="center" vertical="center" textRotation="90"/>
    </xf>
    <xf numFmtId="0" fontId="4" fillId="4" borderId="54" xfId="0" applyFont="1" applyFill="1" applyBorder="1" applyAlignment="1">
      <alignment horizontal="center" vertical="center" textRotation="90"/>
    </xf>
    <xf numFmtId="0" fontId="4" fillId="0" borderId="1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4" fillId="0" borderId="0" xfId="0" applyNumberFormat="1" applyFont="1" applyAlignment="1">
      <alignment horizontal="center"/>
    </xf>
    <xf numFmtId="0" fontId="0" fillId="0" borderId="58" xfId="0" applyBorder="1" applyAlignment="1">
      <alignment horizontal="center" textRotation="90"/>
    </xf>
    <xf numFmtId="0" fontId="0" fillId="0" borderId="30" xfId="0" applyBorder="1" applyAlignment="1">
      <alignment horizontal="center" textRotation="90"/>
    </xf>
    <xf numFmtId="0" fontId="0" fillId="0" borderId="54" xfId="0" applyBorder="1" applyAlignment="1">
      <alignment horizontal="center" textRotation="90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" xfId="0" applyBorder="1" applyAlignment="1">
      <alignment horizontal="center" textRotation="90" wrapText="1"/>
    </xf>
    <xf numFmtId="0" fontId="0" fillId="0" borderId="6" xfId="0" applyBorder="1" applyAlignment="1">
      <alignment horizontal="center" textRotation="90" wrapText="1"/>
    </xf>
    <xf numFmtId="0" fontId="0" fillId="0" borderId="14" xfId="0" applyBorder="1" applyAlignment="1">
      <alignment horizontal="center" textRotation="90" wrapText="1"/>
    </xf>
    <xf numFmtId="0" fontId="4" fillId="0" borderId="58" xfId="0" applyFont="1" applyBorder="1" applyAlignment="1">
      <alignment horizontal="center" vertical="center" textRotation="90"/>
    </xf>
    <xf numFmtId="0" fontId="4" fillId="0" borderId="30" xfId="0" applyFont="1" applyBorder="1" applyAlignment="1">
      <alignment horizontal="center" vertical="center" textRotation="90"/>
    </xf>
    <xf numFmtId="0" fontId="4" fillId="0" borderId="44" xfId="0" applyFont="1" applyBorder="1" applyAlignment="1">
      <alignment horizontal="center" vertical="center" textRotation="90"/>
    </xf>
    <xf numFmtId="0" fontId="4" fillId="0" borderId="54" xfId="0" applyFont="1" applyBorder="1" applyAlignment="1">
      <alignment horizontal="center" vertical="center" textRotation="90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90"/>
    </xf>
    <xf numFmtId="0" fontId="0" fillId="0" borderId="39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/>
    </xf>
    <xf numFmtId="1" fontId="4" fillId="10" borderId="23" xfId="0" applyNumberFormat="1" applyFont="1" applyFill="1" applyBorder="1" applyAlignment="1">
      <alignment horizontal="center"/>
    </xf>
    <xf numFmtId="1" fontId="4" fillId="10" borderId="20" xfId="0" applyNumberFormat="1" applyFont="1" applyFill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61" xfId="0" applyFont="1" applyBorder="1" applyAlignment="1">
      <alignment vertical="center" wrapText="1"/>
    </xf>
    <xf numFmtId="0" fontId="0" fillId="0" borderId="16" xfId="0" applyBorder="1" applyAlignment="1">
      <alignment horizontal="center" vertical="center" textRotation="90"/>
    </xf>
    <xf numFmtId="0" fontId="0" fillId="0" borderId="60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4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47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4" xfId="2"/>
    <cellStyle name="Процентный 2" xfId="3"/>
    <cellStyle name="Процентный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78"/>
  <sheetViews>
    <sheetView topLeftCell="C7" zoomScale="80" zoomScaleNormal="80" workbookViewId="0">
      <selection activeCell="BJ29" sqref="BJ29"/>
    </sheetView>
  </sheetViews>
  <sheetFormatPr defaultRowHeight="12.75" x14ac:dyDescent="0.2"/>
  <cols>
    <col min="1" max="1" width="2.85546875" customWidth="1"/>
    <col min="2" max="2" width="8.42578125" customWidth="1"/>
    <col min="3" max="3" width="18.5703125" customWidth="1"/>
    <col min="5" max="20" width="3.7109375" customWidth="1"/>
    <col min="21" max="21" width="7.7109375" customWidth="1"/>
    <col min="22" max="22" width="5.28515625" customWidth="1"/>
    <col min="23" max="24" width="2.28515625" customWidth="1"/>
    <col min="25" max="47" width="3.7109375" customWidth="1"/>
    <col min="48" max="48" width="8.42578125" customWidth="1"/>
    <col min="49" max="49" width="5.5703125" customWidth="1"/>
    <col min="50" max="59" width="2.28515625" customWidth="1"/>
    <col min="60" max="60" width="5.140625" customWidth="1"/>
  </cols>
  <sheetData>
    <row r="1" spans="1:60" ht="15" x14ac:dyDescent="0.25">
      <c r="B1" s="1" t="s">
        <v>39</v>
      </c>
      <c r="I1" s="479"/>
      <c r="J1" s="479"/>
      <c r="L1" s="2"/>
      <c r="Q1" s="2"/>
      <c r="R1" s="2"/>
    </row>
    <row r="2" spans="1:60" ht="15.75" thickBot="1" x14ac:dyDescent="0.3">
      <c r="B2" s="1" t="s">
        <v>55</v>
      </c>
      <c r="D2" s="2" t="s">
        <v>143</v>
      </c>
    </row>
    <row r="3" spans="1:60" ht="70.5" customHeight="1" x14ac:dyDescent="0.2">
      <c r="A3" s="480" t="s">
        <v>25</v>
      </c>
      <c r="B3" s="483" t="s">
        <v>0</v>
      </c>
      <c r="C3" s="486" t="s">
        <v>40</v>
      </c>
      <c r="D3" s="489" t="s">
        <v>41</v>
      </c>
      <c r="E3" s="13" t="s">
        <v>67</v>
      </c>
      <c r="F3" s="478" t="s">
        <v>26</v>
      </c>
      <c r="G3" s="478"/>
      <c r="H3" s="478"/>
      <c r="I3" s="14" t="s">
        <v>68</v>
      </c>
      <c r="J3" s="477" t="s">
        <v>27</v>
      </c>
      <c r="K3" s="477"/>
      <c r="L3" s="477"/>
      <c r="M3" s="477"/>
      <c r="N3" s="477" t="s">
        <v>28</v>
      </c>
      <c r="O3" s="477"/>
      <c r="P3" s="477"/>
      <c r="Q3" s="477"/>
      <c r="R3" s="3" t="s">
        <v>69</v>
      </c>
      <c r="S3" s="477" t="s">
        <v>29</v>
      </c>
      <c r="T3" s="477"/>
      <c r="U3" s="477"/>
      <c r="V3" s="19" t="s">
        <v>56</v>
      </c>
      <c r="W3" s="3" t="s">
        <v>70</v>
      </c>
      <c r="X3" s="477" t="s">
        <v>30</v>
      </c>
      <c r="Y3" s="477"/>
      <c r="Z3" s="477"/>
      <c r="AA3" s="477"/>
      <c r="AB3" s="3" t="s">
        <v>71</v>
      </c>
      <c r="AC3" s="477" t="s">
        <v>31</v>
      </c>
      <c r="AD3" s="477"/>
      <c r="AE3" s="477"/>
      <c r="AF3" s="3" t="s">
        <v>72</v>
      </c>
      <c r="AG3" s="477" t="s">
        <v>32</v>
      </c>
      <c r="AH3" s="477"/>
      <c r="AI3" s="477"/>
      <c r="AJ3" s="3" t="s">
        <v>73</v>
      </c>
      <c r="AK3" s="477" t="s">
        <v>33</v>
      </c>
      <c r="AL3" s="477"/>
      <c r="AM3" s="477"/>
      <c r="AN3" s="3" t="s">
        <v>83</v>
      </c>
      <c r="AO3" s="477" t="s">
        <v>34</v>
      </c>
      <c r="AP3" s="477"/>
      <c r="AQ3" s="477"/>
      <c r="AR3" s="477"/>
      <c r="AS3" s="3" t="s">
        <v>84</v>
      </c>
      <c r="AT3" s="477" t="s">
        <v>35</v>
      </c>
      <c r="AU3" s="477"/>
      <c r="AV3" s="477"/>
      <c r="AW3" s="19" t="s">
        <v>57</v>
      </c>
      <c r="AX3" s="3" t="s">
        <v>85</v>
      </c>
      <c r="AY3" s="477" t="s">
        <v>36</v>
      </c>
      <c r="AZ3" s="477"/>
      <c r="BA3" s="477"/>
      <c r="BB3" s="477"/>
      <c r="BC3" s="477" t="s">
        <v>37</v>
      </c>
      <c r="BD3" s="477"/>
      <c r="BE3" s="477"/>
      <c r="BF3" s="477"/>
      <c r="BG3" s="5" t="s">
        <v>47</v>
      </c>
      <c r="BH3" s="471" t="s">
        <v>48</v>
      </c>
    </row>
    <row r="4" spans="1:60" x14ac:dyDescent="0.2">
      <c r="A4" s="481"/>
      <c r="B4" s="484"/>
      <c r="C4" s="487"/>
      <c r="D4" s="490"/>
      <c r="E4" s="474" t="s">
        <v>49</v>
      </c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5"/>
      <c r="R4" s="475"/>
      <c r="S4" s="475"/>
      <c r="T4" s="475"/>
      <c r="U4" s="475"/>
      <c r="V4" s="475"/>
      <c r="W4" s="475"/>
      <c r="X4" s="475"/>
      <c r="Y4" s="475"/>
      <c r="Z4" s="475"/>
      <c r="AA4" s="475"/>
      <c r="AB4" s="475"/>
      <c r="AC4" s="475"/>
      <c r="AD4" s="475"/>
      <c r="AE4" s="475"/>
      <c r="AF4" s="475"/>
      <c r="AG4" s="475"/>
      <c r="AH4" s="475"/>
      <c r="AI4" s="475"/>
      <c r="AJ4" s="475"/>
      <c r="AK4" s="475"/>
      <c r="AL4" s="475"/>
      <c r="AM4" s="475"/>
      <c r="AN4" s="475"/>
      <c r="AO4" s="475"/>
      <c r="AP4" s="475"/>
      <c r="AQ4" s="475"/>
      <c r="AR4" s="475"/>
      <c r="AS4" s="475"/>
      <c r="AT4" s="475"/>
      <c r="AU4" s="475"/>
      <c r="AV4" s="475"/>
      <c r="AW4" s="475"/>
      <c r="AX4" s="475"/>
      <c r="AY4" s="475"/>
      <c r="AZ4" s="475"/>
      <c r="BA4" s="475"/>
      <c r="BB4" s="475"/>
      <c r="BC4" s="475"/>
      <c r="BD4" s="475"/>
      <c r="BE4" s="475"/>
      <c r="BF4" s="475"/>
      <c r="BG4" s="476"/>
      <c r="BH4" s="472"/>
    </row>
    <row r="5" spans="1:60" x14ac:dyDescent="0.2">
      <c r="A5" s="481"/>
      <c r="B5" s="484"/>
      <c r="C5" s="487"/>
      <c r="D5" s="490"/>
      <c r="E5" s="20">
        <v>35</v>
      </c>
      <c r="F5" s="15">
        <v>36</v>
      </c>
      <c r="G5" s="15">
        <v>37</v>
      </c>
      <c r="H5" s="15">
        <v>38</v>
      </c>
      <c r="I5" s="15">
        <v>39</v>
      </c>
      <c r="J5" s="15">
        <v>40</v>
      </c>
      <c r="K5" s="15">
        <v>41</v>
      </c>
      <c r="L5" s="15">
        <v>42</v>
      </c>
      <c r="M5" s="15">
        <v>43</v>
      </c>
      <c r="N5" s="15">
        <v>44</v>
      </c>
      <c r="O5" s="15">
        <v>45</v>
      </c>
      <c r="P5" s="15">
        <v>46</v>
      </c>
      <c r="Q5" s="15">
        <v>47</v>
      </c>
      <c r="R5" s="15">
        <v>48</v>
      </c>
      <c r="S5" s="15">
        <v>49</v>
      </c>
      <c r="T5" s="15">
        <v>50</v>
      </c>
      <c r="U5" s="15">
        <v>51</v>
      </c>
      <c r="V5" s="21"/>
      <c r="W5" s="22">
        <v>52</v>
      </c>
      <c r="X5" s="15">
        <v>1</v>
      </c>
      <c r="Y5" s="15">
        <v>2</v>
      </c>
      <c r="Z5" s="15">
        <v>3</v>
      </c>
      <c r="AA5" s="15">
        <v>4</v>
      </c>
      <c r="AB5" s="15">
        <v>5</v>
      </c>
      <c r="AC5" s="15">
        <v>6</v>
      </c>
      <c r="AD5" s="15">
        <v>7</v>
      </c>
      <c r="AE5" s="15">
        <v>8</v>
      </c>
      <c r="AF5" s="15">
        <v>9</v>
      </c>
      <c r="AG5" s="15">
        <v>10</v>
      </c>
      <c r="AH5" s="15">
        <v>11</v>
      </c>
      <c r="AI5" s="15">
        <v>12</v>
      </c>
      <c r="AJ5" s="15">
        <v>13</v>
      </c>
      <c r="AK5" s="15">
        <v>14</v>
      </c>
      <c r="AL5" s="15">
        <v>15</v>
      </c>
      <c r="AM5" s="15">
        <v>16</v>
      </c>
      <c r="AN5" s="15">
        <v>17</v>
      </c>
      <c r="AO5" s="15">
        <v>18</v>
      </c>
      <c r="AP5" s="15">
        <v>19</v>
      </c>
      <c r="AQ5" s="15">
        <v>20</v>
      </c>
      <c r="AR5" s="15">
        <v>21</v>
      </c>
      <c r="AS5" s="15">
        <v>22</v>
      </c>
      <c r="AT5" s="15">
        <v>23</v>
      </c>
      <c r="AU5" s="15">
        <v>24</v>
      </c>
      <c r="AV5" s="15">
        <v>25</v>
      </c>
      <c r="AW5" s="21"/>
      <c r="AX5" s="22">
        <v>26</v>
      </c>
      <c r="AY5" s="22">
        <v>27</v>
      </c>
      <c r="AZ5" s="22">
        <v>28</v>
      </c>
      <c r="BA5" s="22">
        <v>29</v>
      </c>
      <c r="BB5" s="22">
        <v>30</v>
      </c>
      <c r="BC5" s="22">
        <v>31</v>
      </c>
      <c r="BD5" s="22">
        <v>32</v>
      </c>
      <c r="BE5" s="22">
        <v>33</v>
      </c>
      <c r="BF5" s="22">
        <v>34</v>
      </c>
      <c r="BG5" s="23">
        <v>35</v>
      </c>
      <c r="BH5" s="472"/>
    </row>
    <row r="6" spans="1:60" x14ac:dyDescent="0.2">
      <c r="A6" s="481"/>
      <c r="B6" s="484"/>
      <c r="C6" s="487"/>
      <c r="D6" s="490"/>
      <c r="E6" s="474" t="s">
        <v>50</v>
      </c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475"/>
      <c r="Q6" s="475"/>
      <c r="R6" s="475"/>
      <c r="S6" s="475"/>
      <c r="T6" s="475"/>
      <c r="U6" s="475"/>
      <c r="V6" s="475"/>
      <c r="W6" s="475"/>
      <c r="X6" s="475"/>
      <c r="Y6" s="475"/>
      <c r="Z6" s="475"/>
      <c r="AA6" s="475"/>
      <c r="AB6" s="475"/>
      <c r="AC6" s="475"/>
      <c r="AD6" s="475"/>
      <c r="AE6" s="475"/>
      <c r="AF6" s="475"/>
      <c r="AG6" s="475"/>
      <c r="AH6" s="475"/>
      <c r="AI6" s="475"/>
      <c r="AJ6" s="475"/>
      <c r="AK6" s="475"/>
      <c r="AL6" s="475"/>
      <c r="AM6" s="475"/>
      <c r="AN6" s="475"/>
      <c r="AO6" s="475"/>
      <c r="AP6" s="475"/>
      <c r="AQ6" s="475"/>
      <c r="AR6" s="475"/>
      <c r="AS6" s="475"/>
      <c r="AT6" s="475"/>
      <c r="AU6" s="475"/>
      <c r="AV6" s="475"/>
      <c r="AW6" s="475"/>
      <c r="AX6" s="475"/>
      <c r="AY6" s="475"/>
      <c r="AZ6" s="475"/>
      <c r="BA6" s="475"/>
      <c r="BB6" s="475"/>
      <c r="BC6" s="475"/>
      <c r="BD6" s="475"/>
      <c r="BE6" s="475"/>
      <c r="BF6" s="475"/>
      <c r="BG6" s="476"/>
      <c r="BH6" s="472"/>
    </row>
    <row r="7" spans="1:60" ht="13.5" thickBot="1" x14ac:dyDescent="0.25">
      <c r="A7" s="482"/>
      <c r="B7" s="485"/>
      <c r="C7" s="488"/>
      <c r="D7" s="491"/>
      <c r="E7" s="24">
        <v>1</v>
      </c>
      <c r="F7" s="8">
        <v>2</v>
      </c>
      <c r="G7" s="8">
        <v>3</v>
      </c>
      <c r="H7" s="8">
        <v>4</v>
      </c>
      <c r="I7" s="8">
        <v>5</v>
      </c>
      <c r="J7" s="8">
        <v>6</v>
      </c>
      <c r="K7" s="8">
        <v>7</v>
      </c>
      <c r="L7" s="8">
        <v>8</v>
      </c>
      <c r="M7" s="8">
        <v>9</v>
      </c>
      <c r="N7" s="8">
        <v>10</v>
      </c>
      <c r="O7" s="8">
        <v>11</v>
      </c>
      <c r="P7" s="8">
        <v>12</v>
      </c>
      <c r="Q7" s="8">
        <v>13</v>
      </c>
      <c r="R7" s="8">
        <v>14</v>
      </c>
      <c r="S7" s="8">
        <v>15</v>
      </c>
      <c r="T7" s="8">
        <v>16</v>
      </c>
      <c r="U7" s="8">
        <v>17</v>
      </c>
      <c r="V7" s="25"/>
      <c r="W7" s="26">
        <v>18</v>
      </c>
      <c r="X7" s="26">
        <v>19</v>
      </c>
      <c r="Y7" s="8">
        <v>20</v>
      </c>
      <c r="Z7" s="8">
        <v>21</v>
      </c>
      <c r="AA7" s="8">
        <v>22</v>
      </c>
      <c r="AB7" s="8">
        <v>23</v>
      </c>
      <c r="AC7" s="8">
        <v>24</v>
      </c>
      <c r="AD7" s="8">
        <v>25</v>
      </c>
      <c r="AE7" s="8">
        <v>26</v>
      </c>
      <c r="AF7" s="8">
        <v>27</v>
      </c>
      <c r="AG7" s="8">
        <v>28</v>
      </c>
      <c r="AH7" s="8">
        <v>29</v>
      </c>
      <c r="AI7" s="8">
        <v>30</v>
      </c>
      <c r="AJ7" s="8">
        <v>31</v>
      </c>
      <c r="AK7" s="8">
        <v>32</v>
      </c>
      <c r="AL7" s="8">
        <v>33</v>
      </c>
      <c r="AM7" s="8">
        <v>34</v>
      </c>
      <c r="AN7" s="8">
        <v>35</v>
      </c>
      <c r="AO7" s="8">
        <v>36</v>
      </c>
      <c r="AP7" s="8">
        <v>37</v>
      </c>
      <c r="AQ7" s="8">
        <v>38</v>
      </c>
      <c r="AR7" s="8">
        <v>39</v>
      </c>
      <c r="AS7" s="8">
        <v>40</v>
      </c>
      <c r="AT7" s="8">
        <v>41</v>
      </c>
      <c r="AU7" s="8">
        <v>42</v>
      </c>
      <c r="AV7" s="8">
        <v>43</v>
      </c>
      <c r="AW7" s="25"/>
      <c r="AX7" s="26">
        <v>44</v>
      </c>
      <c r="AY7" s="26">
        <v>45</v>
      </c>
      <c r="AZ7" s="26">
        <v>46</v>
      </c>
      <c r="BA7" s="26">
        <v>47</v>
      </c>
      <c r="BB7" s="26">
        <v>48</v>
      </c>
      <c r="BC7" s="26">
        <v>49</v>
      </c>
      <c r="BD7" s="26">
        <v>50</v>
      </c>
      <c r="BE7" s="26">
        <v>51</v>
      </c>
      <c r="BF7" s="26">
        <v>52</v>
      </c>
      <c r="BG7" s="27">
        <v>53</v>
      </c>
      <c r="BH7" s="473"/>
    </row>
    <row r="8" spans="1:60" ht="27" customHeight="1" thickBot="1" x14ac:dyDescent="0.25">
      <c r="A8" s="462" t="s">
        <v>58</v>
      </c>
      <c r="B8" s="217" t="s">
        <v>199</v>
      </c>
      <c r="C8" s="218" t="s">
        <v>200</v>
      </c>
      <c r="D8" s="219" t="s">
        <v>51</v>
      </c>
      <c r="E8" s="220">
        <f>SUM(E9:E19)</f>
        <v>22</v>
      </c>
      <c r="F8" s="220">
        <f t="shared" ref="F8:BH8" si="0">SUM(F9:F19)</f>
        <v>23</v>
      </c>
      <c r="G8" s="220">
        <f t="shared" si="0"/>
        <v>22</v>
      </c>
      <c r="H8" s="220">
        <f t="shared" si="0"/>
        <v>24</v>
      </c>
      <c r="I8" s="220">
        <f t="shared" si="0"/>
        <v>22</v>
      </c>
      <c r="J8" s="220">
        <f t="shared" si="0"/>
        <v>23</v>
      </c>
      <c r="K8" s="220">
        <f t="shared" si="0"/>
        <v>23</v>
      </c>
      <c r="L8" s="220">
        <f t="shared" si="0"/>
        <v>23</v>
      </c>
      <c r="M8" s="220">
        <f t="shared" si="0"/>
        <v>23</v>
      </c>
      <c r="N8" s="220">
        <f t="shared" si="0"/>
        <v>23</v>
      </c>
      <c r="O8" s="220">
        <f t="shared" si="0"/>
        <v>23</v>
      </c>
      <c r="P8" s="220">
        <f t="shared" si="0"/>
        <v>23</v>
      </c>
      <c r="Q8" s="220">
        <f t="shared" si="0"/>
        <v>23</v>
      </c>
      <c r="R8" s="220">
        <f t="shared" si="0"/>
        <v>23</v>
      </c>
      <c r="S8" s="220">
        <f t="shared" si="0"/>
        <v>23</v>
      </c>
      <c r="T8" s="220">
        <f t="shared" si="0"/>
        <v>22</v>
      </c>
      <c r="U8" s="220"/>
      <c r="V8" s="220">
        <f t="shared" si="0"/>
        <v>365</v>
      </c>
      <c r="W8" s="220"/>
      <c r="X8" s="220"/>
      <c r="Y8" s="220">
        <f>SUM(Y9:Y19)</f>
        <v>23</v>
      </c>
      <c r="Z8" s="220">
        <f t="shared" ref="Z8:AU8" si="1">SUM(Z9:Z19)</f>
        <v>22</v>
      </c>
      <c r="AA8" s="220">
        <f t="shared" si="1"/>
        <v>22</v>
      </c>
      <c r="AB8" s="220">
        <f t="shared" si="1"/>
        <v>21</v>
      </c>
      <c r="AC8" s="220">
        <f t="shared" si="1"/>
        <v>21</v>
      </c>
      <c r="AD8" s="220">
        <f t="shared" si="1"/>
        <v>21</v>
      </c>
      <c r="AE8" s="220">
        <f t="shared" si="1"/>
        <v>21</v>
      </c>
      <c r="AF8" s="220">
        <f t="shared" si="1"/>
        <v>21</v>
      </c>
      <c r="AG8" s="220">
        <f t="shared" si="1"/>
        <v>21</v>
      </c>
      <c r="AH8" s="220">
        <f t="shared" si="1"/>
        <v>21</v>
      </c>
      <c r="AI8" s="220">
        <f t="shared" si="1"/>
        <v>21</v>
      </c>
      <c r="AJ8" s="220">
        <f t="shared" si="1"/>
        <v>21</v>
      </c>
      <c r="AK8" s="220">
        <f t="shared" si="1"/>
        <v>20</v>
      </c>
      <c r="AL8" s="220">
        <f t="shared" si="1"/>
        <v>20</v>
      </c>
      <c r="AM8" s="220">
        <f t="shared" si="1"/>
        <v>20</v>
      </c>
      <c r="AN8" s="220">
        <f t="shared" si="1"/>
        <v>20</v>
      </c>
      <c r="AO8" s="220">
        <f t="shared" si="1"/>
        <v>20</v>
      </c>
      <c r="AP8" s="220">
        <f t="shared" si="1"/>
        <v>20</v>
      </c>
      <c r="AQ8" s="220">
        <f t="shared" si="1"/>
        <v>20</v>
      </c>
      <c r="AR8" s="220">
        <f t="shared" si="1"/>
        <v>20</v>
      </c>
      <c r="AS8" s="220">
        <f t="shared" si="1"/>
        <v>20</v>
      </c>
      <c r="AT8" s="220">
        <f t="shared" si="1"/>
        <v>21</v>
      </c>
      <c r="AU8" s="220">
        <f t="shared" si="1"/>
        <v>22</v>
      </c>
      <c r="AV8" s="220"/>
      <c r="AW8" s="220">
        <f>SUM(AW9:AW19)</f>
        <v>479</v>
      </c>
      <c r="AX8" s="220"/>
      <c r="AY8" s="220"/>
      <c r="AZ8" s="220"/>
      <c r="BA8" s="220"/>
      <c r="BB8" s="220"/>
      <c r="BC8" s="220"/>
      <c r="BD8" s="220"/>
      <c r="BE8" s="220"/>
      <c r="BF8" s="220"/>
      <c r="BG8" s="220"/>
      <c r="BH8" s="220">
        <f t="shared" si="0"/>
        <v>844</v>
      </c>
    </row>
    <row r="9" spans="1:60" ht="22.5" customHeight="1" x14ac:dyDescent="0.2">
      <c r="A9" s="463"/>
      <c r="B9" s="122" t="s">
        <v>188</v>
      </c>
      <c r="C9" s="123" t="s">
        <v>21</v>
      </c>
      <c r="D9" s="124" t="s">
        <v>51</v>
      </c>
      <c r="E9" s="125">
        <v>2</v>
      </c>
      <c r="F9" s="126">
        <v>2</v>
      </c>
      <c r="G9" s="126">
        <v>2</v>
      </c>
      <c r="H9" s="126">
        <v>2</v>
      </c>
      <c r="I9" s="126">
        <v>2</v>
      </c>
      <c r="J9" s="126">
        <v>2</v>
      </c>
      <c r="K9" s="126">
        <v>2</v>
      </c>
      <c r="L9" s="126">
        <v>2</v>
      </c>
      <c r="M9" s="126">
        <v>2</v>
      </c>
      <c r="N9" s="126">
        <v>2</v>
      </c>
      <c r="O9" s="126">
        <v>2</v>
      </c>
      <c r="P9" s="126">
        <v>2</v>
      </c>
      <c r="Q9" s="126">
        <v>2</v>
      </c>
      <c r="R9" s="126">
        <v>2</v>
      </c>
      <c r="S9" s="126">
        <v>2</v>
      </c>
      <c r="T9" s="126">
        <v>2</v>
      </c>
      <c r="U9" s="127" t="s">
        <v>211</v>
      </c>
      <c r="V9" s="128">
        <f t="shared" ref="V9:V19" si="2">SUM(E9:T9)</f>
        <v>32</v>
      </c>
      <c r="W9" s="129"/>
      <c r="X9" s="129"/>
      <c r="Y9" s="126">
        <v>2</v>
      </c>
      <c r="Z9" s="126">
        <v>2</v>
      </c>
      <c r="AA9" s="126">
        <v>2</v>
      </c>
      <c r="AB9" s="126">
        <v>2</v>
      </c>
      <c r="AC9" s="126">
        <v>2</v>
      </c>
      <c r="AD9" s="126">
        <v>2</v>
      </c>
      <c r="AE9" s="126">
        <v>2</v>
      </c>
      <c r="AF9" s="126">
        <v>2</v>
      </c>
      <c r="AG9" s="126">
        <v>2</v>
      </c>
      <c r="AH9" s="126">
        <v>2</v>
      </c>
      <c r="AI9" s="126">
        <v>2</v>
      </c>
      <c r="AJ9" s="126">
        <v>2</v>
      </c>
      <c r="AK9" s="126">
        <v>2</v>
      </c>
      <c r="AL9" s="126">
        <v>2</v>
      </c>
      <c r="AM9" s="126">
        <v>2</v>
      </c>
      <c r="AN9" s="126">
        <v>2</v>
      </c>
      <c r="AO9" s="126">
        <v>2</v>
      </c>
      <c r="AP9" s="126">
        <v>2</v>
      </c>
      <c r="AQ9" s="126">
        <v>2</v>
      </c>
      <c r="AR9" s="126">
        <v>2</v>
      </c>
      <c r="AS9" s="126">
        <v>2</v>
      </c>
      <c r="AT9" s="126">
        <v>2</v>
      </c>
      <c r="AU9" s="126">
        <v>2</v>
      </c>
      <c r="AV9" s="127" t="s">
        <v>196</v>
      </c>
      <c r="AW9" s="128">
        <f>SUM(Y9:AU9)</f>
        <v>46</v>
      </c>
      <c r="AX9" s="129"/>
      <c r="AY9" s="129"/>
      <c r="AZ9" s="129"/>
      <c r="BA9" s="129"/>
      <c r="BB9" s="129"/>
      <c r="BC9" s="129"/>
      <c r="BD9" s="129"/>
      <c r="BE9" s="129"/>
      <c r="BF9" s="129"/>
      <c r="BG9" s="130"/>
      <c r="BH9" s="301">
        <f t="shared" ref="BH9:BH19" si="3">SUM(E9:T9,Y9:AU9)</f>
        <v>78</v>
      </c>
    </row>
    <row r="10" spans="1:60" ht="22.5" customHeight="1" x14ac:dyDescent="0.2">
      <c r="A10" s="463"/>
      <c r="B10" s="56" t="s">
        <v>113</v>
      </c>
      <c r="C10" s="57" t="s">
        <v>22</v>
      </c>
      <c r="D10" s="9" t="s">
        <v>51</v>
      </c>
      <c r="E10" s="28">
        <v>3</v>
      </c>
      <c r="F10" s="29">
        <v>3</v>
      </c>
      <c r="G10" s="29">
        <v>3</v>
      </c>
      <c r="H10" s="29">
        <v>4</v>
      </c>
      <c r="I10" s="29">
        <v>4</v>
      </c>
      <c r="J10" s="29">
        <v>4</v>
      </c>
      <c r="K10" s="29">
        <v>4</v>
      </c>
      <c r="L10" s="29">
        <v>4</v>
      </c>
      <c r="M10" s="29">
        <v>4</v>
      </c>
      <c r="N10" s="29">
        <v>4</v>
      </c>
      <c r="O10" s="29">
        <v>4</v>
      </c>
      <c r="P10" s="29">
        <v>4</v>
      </c>
      <c r="Q10" s="29">
        <v>4</v>
      </c>
      <c r="R10" s="29">
        <v>4</v>
      </c>
      <c r="S10" s="29">
        <v>4</v>
      </c>
      <c r="T10" s="29">
        <v>4</v>
      </c>
      <c r="U10" s="30" t="s">
        <v>196</v>
      </c>
      <c r="V10" s="31">
        <f t="shared" si="2"/>
        <v>61</v>
      </c>
      <c r="W10" s="32"/>
      <c r="X10" s="32"/>
      <c r="Y10" s="29">
        <v>2</v>
      </c>
      <c r="Z10" s="29">
        <v>2</v>
      </c>
      <c r="AA10" s="29">
        <v>2</v>
      </c>
      <c r="AB10" s="29">
        <v>2</v>
      </c>
      <c r="AC10" s="29">
        <v>2</v>
      </c>
      <c r="AD10" s="29">
        <v>3</v>
      </c>
      <c r="AE10" s="29">
        <v>2</v>
      </c>
      <c r="AF10" s="29">
        <v>3</v>
      </c>
      <c r="AG10" s="29">
        <v>2</v>
      </c>
      <c r="AH10" s="29">
        <v>3</v>
      </c>
      <c r="AI10" s="29">
        <v>2</v>
      </c>
      <c r="AJ10" s="29">
        <v>3</v>
      </c>
      <c r="AK10" s="29">
        <v>2</v>
      </c>
      <c r="AL10" s="29">
        <v>2</v>
      </c>
      <c r="AM10" s="29">
        <v>2</v>
      </c>
      <c r="AN10" s="29">
        <v>3</v>
      </c>
      <c r="AO10" s="29">
        <v>2</v>
      </c>
      <c r="AP10" s="29">
        <v>2</v>
      </c>
      <c r="AQ10" s="29">
        <v>3</v>
      </c>
      <c r="AR10" s="29">
        <v>3</v>
      </c>
      <c r="AS10" s="29">
        <v>3</v>
      </c>
      <c r="AT10" s="29">
        <v>3</v>
      </c>
      <c r="AU10" s="29">
        <v>3</v>
      </c>
      <c r="AV10" s="30" t="s">
        <v>210</v>
      </c>
      <c r="AW10" s="128">
        <f t="shared" ref="AW10:AW19" si="4">SUM(Y10:AU10)</f>
        <v>56</v>
      </c>
      <c r="AX10" s="32"/>
      <c r="AY10" s="32"/>
      <c r="AZ10" s="32"/>
      <c r="BA10" s="32"/>
      <c r="BB10" s="32"/>
      <c r="BC10" s="32"/>
      <c r="BD10" s="32"/>
      <c r="BE10" s="32"/>
      <c r="BF10" s="32"/>
      <c r="BG10" s="33"/>
      <c r="BH10" s="301">
        <f t="shared" si="3"/>
        <v>117</v>
      </c>
    </row>
    <row r="11" spans="1:60" ht="14.25" customHeight="1" x14ac:dyDescent="0.2">
      <c r="A11" s="463"/>
      <c r="B11" s="56" t="s">
        <v>189</v>
      </c>
      <c r="C11" s="57" t="s">
        <v>5</v>
      </c>
      <c r="D11" s="9" t="s">
        <v>51</v>
      </c>
      <c r="E11" s="28">
        <v>3</v>
      </c>
      <c r="F11" s="29">
        <v>3</v>
      </c>
      <c r="G11" s="29">
        <v>3</v>
      </c>
      <c r="H11" s="29">
        <v>3</v>
      </c>
      <c r="I11" s="29">
        <v>3</v>
      </c>
      <c r="J11" s="29">
        <v>3</v>
      </c>
      <c r="K11" s="29">
        <v>3</v>
      </c>
      <c r="L11" s="29">
        <v>3</v>
      </c>
      <c r="M11" s="29">
        <v>3</v>
      </c>
      <c r="N11" s="29">
        <v>3</v>
      </c>
      <c r="O11" s="29">
        <v>3</v>
      </c>
      <c r="P11" s="29">
        <v>3</v>
      </c>
      <c r="Q11" s="29">
        <v>3</v>
      </c>
      <c r="R11" s="29">
        <v>3</v>
      </c>
      <c r="S11" s="29">
        <v>3</v>
      </c>
      <c r="T11" s="29">
        <v>2</v>
      </c>
      <c r="U11" s="30"/>
      <c r="V11" s="31">
        <f t="shared" si="2"/>
        <v>47</v>
      </c>
      <c r="W11" s="32"/>
      <c r="X11" s="32"/>
      <c r="Y11" s="29">
        <v>3</v>
      </c>
      <c r="Z11" s="29">
        <v>3</v>
      </c>
      <c r="AA11" s="29">
        <v>3</v>
      </c>
      <c r="AB11" s="29">
        <v>3</v>
      </c>
      <c r="AC11" s="29">
        <v>3</v>
      </c>
      <c r="AD11" s="29">
        <v>3</v>
      </c>
      <c r="AE11" s="29">
        <v>3</v>
      </c>
      <c r="AF11" s="29">
        <v>3</v>
      </c>
      <c r="AG11" s="29">
        <v>3</v>
      </c>
      <c r="AH11" s="29">
        <v>3</v>
      </c>
      <c r="AI11" s="29">
        <v>3</v>
      </c>
      <c r="AJ11" s="29">
        <v>3</v>
      </c>
      <c r="AK11" s="29">
        <v>3</v>
      </c>
      <c r="AL11" s="29">
        <v>3</v>
      </c>
      <c r="AM11" s="29">
        <v>3</v>
      </c>
      <c r="AN11" s="29">
        <v>3</v>
      </c>
      <c r="AO11" s="29">
        <v>3</v>
      </c>
      <c r="AP11" s="29">
        <v>3</v>
      </c>
      <c r="AQ11" s="29">
        <v>3</v>
      </c>
      <c r="AR11" s="29">
        <v>3</v>
      </c>
      <c r="AS11" s="29">
        <v>3</v>
      </c>
      <c r="AT11" s="29">
        <v>3</v>
      </c>
      <c r="AU11" s="29">
        <v>4</v>
      </c>
      <c r="AV11" s="30" t="s">
        <v>196</v>
      </c>
      <c r="AW11" s="128">
        <f t="shared" si="4"/>
        <v>70</v>
      </c>
      <c r="AX11" s="32"/>
      <c r="AY11" s="32"/>
      <c r="AZ11" s="32"/>
      <c r="BA11" s="32"/>
      <c r="BB11" s="32"/>
      <c r="BC11" s="32"/>
      <c r="BD11" s="32"/>
      <c r="BE11" s="32"/>
      <c r="BF11" s="32"/>
      <c r="BG11" s="33"/>
      <c r="BH11" s="301">
        <f t="shared" si="3"/>
        <v>117</v>
      </c>
    </row>
    <row r="12" spans="1:60" ht="14.25" customHeight="1" x14ac:dyDescent="0.2">
      <c r="A12" s="463"/>
      <c r="B12" s="56" t="s">
        <v>116</v>
      </c>
      <c r="C12" s="57" t="s">
        <v>3</v>
      </c>
      <c r="D12" s="9" t="s">
        <v>51</v>
      </c>
      <c r="E12" s="28">
        <v>3</v>
      </c>
      <c r="F12" s="29">
        <v>3</v>
      </c>
      <c r="G12" s="29">
        <v>3</v>
      </c>
      <c r="H12" s="29">
        <v>3</v>
      </c>
      <c r="I12" s="29">
        <v>2</v>
      </c>
      <c r="J12" s="29">
        <v>3</v>
      </c>
      <c r="K12" s="29">
        <v>2</v>
      </c>
      <c r="L12" s="29">
        <v>3</v>
      </c>
      <c r="M12" s="29">
        <v>2</v>
      </c>
      <c r="N12" s="29">
        <v>3</v>
      </c>
      <c r="O12" s="29">
        <v>2</v>
      </c>
      <c r="P12" s="29">
        <v>3</v>
      </c>
      <c r="Q12" s="29">
        <v>2</v>
      </c>
      <c r="R12" s="29">
        <v>3</v>
      </c>
      <c r="S12" s="29">
        <v>3</v>
      </c>
      <c r="T12" s="29">
        <v>3</v>
      </c>
      <c r="U12" s="30"/>
      <c r="V12" s="31">
        <f>SUM(E12:T12)</f>
        <v>43</v>
      </c>
      <c r="W12" s="32"/>
      <c r="X12" s="32"/>
      <c r="Y12" s="29">
        <v>4</v>
      </c>
      <c r="Z12" s="29">
        <v>4</v>
      </c>
      <c r="AA12" s="29">
        <v>4</v>
      </c>
      <c r="AB12" s="29">
        <v>4</v>
      </c>
      <c r="AC12" s="29">
        <v>4</v>
      </c>
      <c r="AD12" s="29">
        <v>3</v>
      </c>
      <c r="AE12" s="29">
        <v>3</v>
      </c>
      <c r="AF12" s="29">
        <v>3</v>
      </c>
      <c r="AG12" s="29">
        <v>3</v>
      </c>
      <c r="AH12" s="29">
        <v>3</v>
      </c>
      <c r="AI12" s="29">
        <v>3</v>
      </c>
      <c r="AJ12" s="29">
        <v>3</v>
      </c>
      <c r="AK12" s="29">
        <v>3</v>
      </c>
      <c r="AL12" s="29">
        <v>3</v>
      </c>
      <c r="AM12" s="29">
        <v>3</v>
      </c>
      <c r="AN12" s="29">
        <v>3</v>
      </c>
      <c r="AO12" s="29">
        <v>3</v>
      </c>
      <c r="AP12" s="29">
        <v>3</v>
      </c>
      <c r="AQ12" s="29">
        <v>3</v>
      </c>
      <c r="AR12" s="29">
        <v>3</v>
      </c>
      <c r="AS12" s="29">
        <v>3</v>
      </c>
      <c r="AT12" s="29">
        <v>3</v>
      </c>
      <c r="AU12" s="29">
        <v>3</v>
      </c>
      <c r="AV12" s="30" t="s">
        <v>210</v>
      </c>
      <c r="AW12" s="128">
        <f t="shared" si="4"/>
        <v>74</v>
      </c>
      <c r="AX12" s="32"/>
      <c r="AY12" s="32"/>
      <c r="AZ12" s="32"/>
      <c r="BA12" s="32"/>
      <c r="BB12" s="32"/>
      <c r="BC12" s="32"/>
      <c r="BD12" s="32"/>
      <c r="BE12" s="32"/>
      <c r="BF12" s="32"/>
      <c r="BG12" s="33"/>
      <c r="BH12" s="301">
        <f t="shared" si="3"/>
        <v>117</v>
      </c>
    </row>
    <row r="13" spans="1:60" ht="29.25" customHeight="1" x14ac:dyDescent="0.2">
      <c r="A13" s="463"/>
      <c r="B13" s="56" t="s">
        <v>114</v>
      </c>
      <c r="C13" s="57" t="s">
        <v>7</v>
      </c>
      <c r="D13" s="9" t="s">
        <v>51</v>
      </c>
      <c r="E13" s="28">
        <v>3</v>
      </c>
      <c r="F13" s="29">
        <v>3</v>
      </c>
      <c r="G13" s="29">
        <v>3</v>
      </c>
      <c r="H13" s="29">
        <v>3</v>
      </c>
      <c r="I13" s="29">
        <v>3</v>
      </c>
      <c r="J13" s="29">
        <v>3</v>
      </c>
      <c r="K13" s="29">
        <v>3</v>
      </c>
      <c r="L13" s="29">
        <v>3</v>
      </c>
      <c r="M13" s="29">
        <v>3</v>
      </c>
      <c r="N13" s="29">
        <v>3</v>
      </c>
      <c r="O13" s="29">
        <v>3</v>
      </c>
      <c r="P13" s="29">
        <v>3</v>
      </c>
      <c r="Q13" s="29">
        <v>3</v>
      </c>
      <c r="R13" s="29">
        <v>3</v>
      </c>
      <c r="S13" s="29">
        <v>3</v>
      </c>
      <c r="T13" s="29">
        <v>3</v>
      </c>
      <c r="U13" s="30" t="s">
        <v>209</v>
      </c>
      <c r="V13" s="31">
        <f t="shared" si="2"/>
        <v>48</v>
      </c>
      <c r="W13" s="32"/>
      <c r="X13" s="32"/>
      <c r="Y13" s="29">
        <v>3</v>
      </c>
      <c r="Z13" s="29">
        <v>3</v>
      </c>
      <c r="AA13" s="29">
        <v>3</v>
      </c>
      <c r="AB13" s="29">
        <v>3</v>
      </c>
      <c r="AC13" s="29">
        <v>3</v>
      </c>
      <c r="AD13" s="29">
        <v>3</v>
      </c>
      <c r="AE13" s="29">
        <v>3</v>
      </c>
      <c r="AF13" s="29">
        <v>3</v>
      </c>
      <c r="AG13" s="29">
        <v>3</v>
      </c>
      <c r="AH13" s="29">
        <v>3</v>
      </c>
      <c r="AI13" s="29">
        <v>3</v>
      </c>
      <c r="AJ13" s="29">
        <v>3</v>
      </c>
      <c r="AK13" s="29">
        <v>3</v>
      </c>
      <c r="AL13" s="29">
        <v>3</v>
      </c>
      <c r="AM13" s="29">
        <v>3</v>
      </c>
      <c r="AN13" s="29">
        <v>3</v>
      </c>
      <c r="AO13" s="29">
        <v>3</v>
      </c>
      <c r="AP13" s="29">
        <v>3</v>
      </c>
      <c r="AQ13" s="29">
        <v>3</v>
      </c>
      <c r="AR13" s="29">
        <v>3</v>
      </c>
      <c r="AS13" s="29">
        <v>3</v>
      </c>
      <c r="AT13" s="29">
        <v>3</v>
      </c>
      <c r="AU13" s="29">
        <v>3</v>
      </c>
      <c r="AV13" s="30" t="s">
        <v>210</v>
      </c>
      <c r="AW13" s="128">
        <f t="shared" si="4"/>
        <v>69</v>
      </c>
      <c r="AX13" s="32"/>
      <c r="AY13" s="32"/>
      <c r="AZ13" s="32"/>
      <c r="BA13" s="32"/>
      <c r="BB13" s="32"/>
      <c r="BC13" s="32"/>
      <c r="BD13" s="32"/>
      <c r="BE13" s="32"/>
      <c r="BF13" s="32"/>
      <c r="BG13" s="33"/>
      <c r="BH13" s="301">
        <f t="shared" si="3"/>
        <v>117</v>
      </c>
    </row>
    <row r="14" spans="1:60" ht="27.75" customHeight="1" x14ac:dyDescent="0.2">
      <c r="A14" s="463"/>
      <c r="B14" s="56" t="s">
        <v>115</v>
      </c>
      <c r="C14" s="57" t="s">
        <v>75</v>
      </c>
      <c r="D14" s="9" t="s">
        <v>51</v>
      </c>
      <c r="E14" s="28">
        <v>3</v>
      </c>
      <c r="F14" s="28">
        <v>3</v>
      </c>
      <c r="G14" s="28">
        <v>2</v>
      </c>
      <c r="H14" s="28">
        <v>2</v>
      </c>
      <c r="I14" s="28">
        <v>2</v>
      </c>
      <c r="J14" s="28">
        <v>2</v>
      </c>
      <c r="K14" s="28">
        <v>2</v>
      </c>
      <c r="L14" s="28">
        <v>2</v>
      </c>
      <c r="M14" s="28">
        <v>2</v>
      </c>
      <c r="N14" s="28">
        <v>2</v>
      </c>
      <c r="O14" s="28">
        <v>2</v>
      </c>
      <c r="P14" s="28">
        <v>2</v>
      </c>
      <c r="Q14" s="28">
        <v>2</v>
      </c>
      <c r="R14" s="28">
        <v>2</v>
      </c>
      <c r="S14" s="28">
        <v>2</v>
      </c>
      <c r="T14" s="28">
        <v>2</v>
      </c>
      <c r="U14" s="30" t="s">
        <v>196</v>
      </c>
      <c r="V14" s="31">
        <f t="shared" si="2"/>
        <v>34</v>
      </c>
      <c r="W14" s="32"/>
      <c r="X14" s="32"/>
      <c r="Y14" s="29">
        <v>2</v>
      </c>
      <c r="Z14" s="29">
        <v>2</v>
      </c>
      <c r="AA14" s="29">
        <v>1</v>
      </c>
      <c r="AB14" s="29">
        <v>2</v>
      </c>
      <c r="AC14" s="29">
        <v>1</v>
      </c>
      <c r="AD14" s="29">
        <v>2</v>
      </c>
      <c r="AE14" s="29">
        <v>1</v>
      </c>
      <c r="AF14" s="29">
        <v>2</v>
      </c>
      <c r="AG14" s="29">
        <v>1</v>
      </c>
      <c r="AH14" s="29">
        <v>2</v>
      </c>
      <c r="AI14" s="29">
        <v>1</v>
      </c>
      <c r="AJ14" s="29">
        <v>2</v>
      </c>
      <c r="AK14" s="29">
        <v>1</v>
      </c>
      <c r="AL14" s="29">
        <v>2</v>
      </c>
      <c r="AM14" s="29">
        <v>1</v>
      </c>
      <c r="AN14" s="29">
        <v>2</v>
      </c>
      <c r="AO14" s="29">
        <v>1</v>
      </c>
      <c r="AP14" s="29">
        <v>2</v>
      </c>
      <c r="AQ14" s="29">
        <v>1</v>
      </c>
      <c r="AR14" s="29">
        <v>2</v>
      </c>
      <c r="AS14" s="29">
        <v>1</v>
      </c>
      <c r="AT14" s="29">
        <v>2</v>
      </c>
      <c r="AU14" s="29">
        <v>2</v>
      </c>
      <c r="AV14" s="30" t="s">
        <v>210</v>
      </c>
      <c r="AW14" s="128">
        <f t="shared" si="4"/>
        <v>36</v>
      </c>
      <c r="AX14" s="32"/>
      <c r="AY14" s="32"/>
      <c r="AZ14" s="32"/>
      <c r="BA14" s="32"/>
      <c r="BB14" s="32"/>
      <c r="BC14" s="32"/>
      <c r="BD14" s="32"/>
      <c r="BE14" s="32"/>
      <c r="BF14" s="32"/>
      <c r="BG14" s="33"/>
      <c r="BH14" s="301">
        <f t="shared" si="3"/>
        <v>70</v>
      </c>
    </row>
    <row r="15" spans="1:60" ht="27.75" customHeight="1" x14ac:dyDescent="0.2">
      <c r="A15" s="463"/>
      <c r="B15" s="56" t="s">
        <v>201</v>
      </c>
      <c r="C15" s="57" t="s">
        <v>202</v>
      </c>
      <c r="D15" s="9" t="s">
        <v>51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30" t="s">
        <v>211</v>
      </c>
      <c r="V15" s="31">
        <f t="shared" si="2"/>
        <v>0</v>
      </c>
      <c r="W15" s="32"/>
      <c r="X15" s="32"/>
      <c r="Y15" s="29">
        <v>2</v>
      </c>
      <c r="Z15" s="29">
        <v>2</v>
      </c>
      <c r="AA15" s="29">
        <v>2</v>
      </c>
      <c r="AB15" s="29">
        <v>1</v>
      </c>
      <c r="AC15" s="29">
        <v>2</v>
      </c>
      <c r="AD15" s="29">
        <v>1</v>
      </c>
      <c r="AE15" s="29">
        <v>2</v>
      </c>
      <c r="AF15" s="29">
        <v>1</v>
      </c>
      <c r="AG15" s="29">
        <v>2</v>
      </c>
      <c r="AH15" s="29">
        <v>1</v>
      </c>
      <c r="AI15" s="29">
        <v>2</v>
      </c>
      <c r="AJ15" s="29">
        <v>1</v>
      </c>
      <c r="AK15" s="29">
        <v>2</v>
      </c>
      <c r="AL15" s="29">
        <v>1</v>
      </c>
      <c r="AM15" s="29">
        <v>2</v>
      </c>
      <c r="AN15" s="29">
        <v>1</v>
      </c>
      <c r="AO15" s="29">
        <v>2</v>
      </c>
      <c r="AP15" s="29">
        <v>1</v>
      </c>
      <c r="AQ15" s="29">
        <v>2</v>
      </c>
      <c r="AR15" s="29">
        <v>1</v>
      </c>
      <c r="AS15" s="29">
        <v>2</v>
      </c>
      <c r="AT15" s="29">
        <v>1</v>
      </c>
      <c r="AU15" s="29">
        <v>2</v>
      </c>
      <c r="AV15" s="30" t="s">
        <v>210</v>
      </c>
      <c r="AW15" s="128">
        <f t="shared" si="4"/>
        <v>36</v>
      </c>
      <c r="AX15" s="32"/>
      <c r="AY15" s="32"/>
      <c r="AZ15" s="32"/>
      <c r="BA15" s="32"/>
      <c r="BB15" s="32"/>
      <c r="BC15" s="32"/>
      <c r="BD15" s="32"/>
      <c r="BE15" s="32"/>
      <c r="BF15" s="32"/>
      <c r="BG15" s="33"/>
      <c r="BH15" s="301">
        <f t="shared" si="3"/>
        <v>36</v>
      </c>
    </row>
    <row r="16" spans="1:60" ht="27.75" customHeight="1" x14ac:dyDescent="0.2">
      <c r="A16" s="463"/>
      <c r="B16" s="56" t="s">
        <v>192</v>
      </c>
      <c r="C16" s="57" t="s">
        <v>117</v>
      </c>
      <c r="D16" s="9" t="s">
        <v>51</v>
      </c>
      <c r="E16" s="28">
        <v>2</v>
      </c>
      <c r="F16" s="28">
        <v>2</v>
      </c>
      <c r="G16" s="28">
        <v>3</v>
      </c>
      <c r="H16" s="28">
        <v>2</v>
      </c>
      <c r="I16" s="28">
        <v>3</v>
      </c>
      <c r="J16" s="28">
        <v>2</v>
      </c>
      <c r="K16" s="28">
        <v>3</v>
      </c>
      <c r="L16" s="28">
        <v>2</v>
      </c>
      <c r="M16" s="28">
        <v>3</v>
      </c>
      <c r="N16" s="28">
        <v>2</v>
      </c>
      <c r="O16" s="28">
        <v>3</v>
      </c>
      <c r="P16" s="28">
        <v>2</v>
      </c>
      <c r="Q16" s="28">
        <v>3</v>
      </c>
      <c r="R16" s="28">
        <v>2</v>
      </c>
      <c r="S16" s="28">
        <v>2</v>
      </c>
      <c r="T16" s="28">
        <v>2</v>
      </c>
      <c r="U16" s="30" t="s">
        <v>211</v>
      </c>
      <c r="V16" s="31">
        <f t="shared" si="2"/>
        <v>38</v>
      </c>
      <c r="W16" s="32"/>
      <c r="X16" s="32"/>
      <c r="Y16" s="29">
        <v>2</v>
      </c>
      <c r="Z16" s="29">
        <v>2</v>
      </c>
      <c r="AA16" s="29">
        <v>2</v>
      </c>
      <c r="AB16" s="29">
        <v>2</v>
      </c>
      <c r="AC16" s="29">
        <v>2</v>
      </c>
      <c r="AD16" s="29">
        <v>2</v>
      </c>
      <c r="AE16" s="29">
        <v>2</v>
      </c>
      <c r="AF16" s="29">
        <v>2</v>
      </c>
      <c r="AG16" s="29">
        <v>2</v>
      </c>
      <c r="AH16" s="29">
        <v>2</v>
      </c>
      <c r="AI16" s="29">
        <v>2</v>
      </c>
      <c r="AJ16" s="29">
        <v>2</v>
      </c>
      <c r="AK16" s="29">
        <v>2</v>
      </c>
      <c r="AL16" s="29">
        <v>2</v>
      </c>
      <c r="AM16" s="29">
        <v>2</v>
      </c>
      <c r="AN16" s="29">
        <v>1</v>
      </c>
      <c r="AO16" s="29">
        <v>2</v>
      </c>
      <c r="AP16" s="29">
        <v>1</v>
      </c>
      <c r="AQ16" s="29">
        <v>1</v>
      </c>
      <c r="AR16" s="29">
        <v>1</v>
      </c>
      <c r="AS16" s="29">
        <v>1</v>
      </c>
      <c r="AT16" s="29">
        <v>2</v>
      </c>
      <c r="AU16" s="29">
        <v>1</v>
      </c>
      <c r="AV16" s="30" t="s">
        <v>210</v>
      </c>
      <c r="AW16" s="128">
        <f t="shared" si="4"/>
        <v>40</v>
      </c>
      <c r="AX16" s="32"/>
      <c r="AY16" s="32"/>
      <c r="AZ16" s="32"/>
      <c r="BA16" s="32"/>
      <c r="BB16" s="32"/>
      <c r="BC16" s="32"/>
      <c r="BD16" s="32"/>
      <c r="BE16" s="32"/>
      <c r="BF16" s="32"/>
      <c r="BG16" s="33"/>
      <c r="BH16" s="301">
        <f t="shared" si="3"/>
        <v>78</v>
      </c>
    </row>
    <row r="17" spans="1:60" ht="27.75" customHeight="1" x14ac:dyDescent="0.2">
      <c r="A17" s="463"/>
      <c r="B17" s="56" t="s">
        <v>118</v>
      </c>
      <c r="C17" s="57" t="s">
        <v>126</v>
      </c>
      <c r="D17" s="9" t="s">
        <v>51</v>
      </c>
      <c r="E17" s="28">
        <v>1</v>
      </c>
      <c r="F17" s="28">
        <v>2</v>
      </c>
      <c r="G17" s="28">
        <v>1</v>
      </c>
      <c r="H17" s="28">
        <v>2</v>
      </c>
      <c r="I17" s="28">
        <v>1</v>
      </c>
      <c r="J17" s="28">
        <v>2</v>
      </c>
      <c r="K17" s="28">
        <v>1</v>
      </c>
      <c r="L17" s="28">
        <v>2</v>
      </c>
      <c r="M17" s="28">
        <v>1</v>
      </c>
      <c r="N17" s="28">
        <v>2</v>
      </c>
      <c r="O17" s="28">
        <v>1</v>
      </c>
      <c r="P17" s="28">
        <v>2</v>
      </c>
      <c r="Q17" s="28">
        <v>2</v>
      </c>
      <c r="R17" s="28">
        <v>2</v>
      </c>
      <c r="S17" s="28">
        <v>2</v>
      </c>
      <c r="T17" s="28">
        <v>2</v>
      </c>
      <c r="U17" s="30"/>
      <c r="V17" s="31">
        <f t="shared" si="2"/>
        <v>26</v>
      </c>
      <c r="W17" s="32"/>
      <c r="X17" s="32"/>
      <c r="Y17" s="29">
        <v>3</v>
      </c>
      <c r="Z17" s="29">
        <v>2</v>
      </c>
      <c r="AA17" s="29">
        <v>3</v>
      </c>
      <c r="AB17" s="29">
        <v>2</v>
      </c>
      <c r="AC17" s="29">
        <v>2</v>
      </c>
      <c r="AD17" s="29">
        <v>2</v>
      </c>
      <c r="AE17" s="29">
        <v>3</v>
      </c>
      <c r="AF17" s="29">
        <v>2</v>
      </c>
      <c r="AG17" s="29">
        <v>3</v>
      </c>
      <c r="AH17" s="29">
        <v>2</v>
      </c>
      <c r="AI17" s="29">
        <v>3</v>
      </c>
      <c r="AJ17" s="29">
        <v>2</v>
      </c>
      <c r="AK17" s="29">
        <v>2</v>
      </c>
      <c r="AL17" s="29">
        <v>2</v>
      </c>
      <c r="AM17" s="29">
        <v>2</v>
      </c>
      <c r="AN17" s="29">
        <v>2</v>
      </c>
      <c r="AO17" s="29">
        <v>2</v>
      </c>
      <c r="AP17" s="29">
        <v>3</v>
      </c>
      <c r="AQ17" s="29">
        <v>2</v>
      </c>
      <c r="AR17" s="29">
        <v>2</v>
      </c>
      <c r="AS17" s="29">
        <v>2</v>
      </c>
      <c r="AT17" s="29">
        <v>2</v>
      </c>
      <c r="AU17" s="29">
        <v>2</v>
      </c>
      <c r="AV17" s="30"/>
      <c r="AW17" s="128">
        <f t="shared" si="4"/>
        <v>52</v>
      </c>
      <c r="AX17" s="32"/>
      <c r="AY17" s="32"/>
      <c r="AZ17" s="32"/>
      <c r="BA17" s="32"/>
      <c r="BB17" s="32"/>
      <c r="BC17" s="32"/>
      <c r="BD17" s="32"/>
      <c r="BE17" s="32"/>
      <c r="BF17" s="32"/>
      <c r="BG17" s="33"/>
      <c r="BH17" s="301">
        <f t="shared" si="3"/>
        <v>78</v>
      </c>
    </row>
    <row r="18" spans="1:60" ht="27.75" customHeight="1" x14ac:dyDescent="0.2">
      <c r="A18" s="463"/>
      <c r="B18" s="56" t="s">
        <v>119</v>
      </c>
      <c r="C18" s="57" t="s">
        <v>120</v>
      </c>
      <c r="D18" s="9" t="s">
        <v>51</v>
      </c>
      <c r="E18" s="28">
        <v>2</v>
      </c>
      <c r="F18" s="28">
        <v>2</v>
      </c>
      <c r="G18" s="28">
        <v>2</v>
      </c>
      <c r="H18" s="28">
        <v>3</v>
      </c>
      <c r="I18" s="28">
        <v>2</v>
      </c>
      <c r="J18" s="28">
        <v>2</v>
      </c>
      <c r="K18" s="28">
        <v>3</v>
      </c>
      <c r="L18" s="28">
        <v>2</v>
      </c>
      <c r="M18" s="28">
        <v>3</v>
      </c>
      <c r="N18" s="28">
        <v>2</v>
      </c>
      <c r="O18" s="28">
        <v>3</v>
      </c>
      <c r="P18" s="28">
        <v>2</v>
      </c>
      <c r="Q18" s="28">
        <v>2</v>
      </c>
      <c r="R18" s="28">
        <v>2</v>
      </c>
      <c r="S18" s="28">
        <v>2</v>
      </c>
      <c r="T18" s="28">
        <v>2</v>
      </c>
      <c r="U18" s="30" t="s">
        <v>210</v>
      </c>
      <c r="V18" s="31">
        <f t="shared" si="2"/>
        <v>36</v>
      </c>
      <c r="W18" s="32"/>
      <c r="X18" s="32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30" t="s">
        <v>211</v>
      </c>
      <c r="AW18" s="128">
        <f t="shared" si="4"/>
        <v>0</v>
      </c>
      <c r="AX18" s="32"/>
      <c r="AY18" s="32"/>
      <c r="AZ18" s="32"/>
      <c r="BA18" s="32"/>
      <c r="BB18" s="32"/>
      <c r="BC18" s="32"/>
      <c r="BD18" s="32"/>
      <c r="BE18" s="32"/>
      <c r="BF18" s="32"/>
      <c r="BG18" s="33"/>
      <c r="BH18" s="301">
        <f t="shared" si="3"/>
        <v>36</v>
      </c>
    </row>
    <row r="19" spans="1:60" ht="30" customHeight="1" thickBot="1" x14ac:dyDescent="0.25">
      <c r="A19" s="463"/>
      <c r="B19" s="56" t="s">
        <v>193</v>
      </c>
      <c r="C19" s="57" t="s">
        <v>194</v>
      </c>
      <c r="D19" s="9" t="s">
        <v>51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30" t="s">
        <v>211</v>
      </c>
      <c r="V19" s="31">
        <f t="shared" si="2"/>
        <v>0</v>
      </c>
      <c r="W19" s="32"/>
      <c r="X19" s="32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30" t="s">
        <v>211</v>
      </c>
      <c r="AW19" s="128">
        <f t="shared" si="4"/>
        <v>0</v>
      </c>
      <c r="AX19" s="32"/>
      <c r="AY19" s="32"/>
      <c r="AZ19" s="32"/>
      <c r="BA19" s="32"/>
      <c r="BB19" s="32"/>
      <c r="BC19" s="32"/>
      <c r="BD19" s="32"/>
      <c r="BE19" s="32"/>
      <c r="BF19" s="32"/>
      <c r="BG19" s="33"/>
      <c r="BH19" s="301">
        <f t="shared" si="3"/>
        <v>0</v>
      </c>
    </row>
    <row r="20" spans="1:60" ht="28.5" customHeight="1" thickBot="1" x14ac:dyDescent="0.25">
      <c r="A20" s="463"/>
      <c r="B20" s="199" t="s">
        <v>203</v>
      </c>
      <c r="C20" s="223" t="s">
        <v>204</v>
      </c>
      <c r="D20" s="208" t="s">
        <v>51</v>
      </c>
      <c r="E20" s="209">
        <f t="shared" ref="E20:T20" si="5">SUM(E21:E23)</f>
        <v>13</v>
      </c>
      <c r="F20" s="209">
        <f t="shared" si="5"/>
        <v>11</v>
      </c>
      <c r="G20" s="209">
        <f t="shared" si="5"/>
        <v>12</v>
      </c>
      <c r="H20" s="209">
        <f t="shared" si="5"/>
        <v>11</v>
      </c>
      <c r="I20" s="209">
        <f t="shared" si="5"/>
        <v>13</v>
      </c>
      <c r="J20" s="209">
        <f t="shared" si="5"/>
        <v>12</v>
      </c>
      <c r="K20" s="209">
        <f t="shared" si="5"/>
        <v>12</v>
      </c>
      <c r="L20" s="209">
        <f t="shared" si="5"/>
        <v>12</v>
      </c>
      <c r="M20" s="209">
        <f t="shared" si="5"/>
        <v>12</v>
      </c>
      <c r="N20" s="209">
        <f t="shared" si="5"/>
        <v>12</v>
      </c>
      <c r="O20" s="209">
        <f t="shared" si="5"/>
        <v>12</v>
      </c>
      <c r="P20" s="209">
        <f t="shared" si="5"/>
        <v>12</v>
      </c>
      <c r="Q20" s="209">
        <f t="shared" si="5"/>
        <v>12</v>
      </c>
      <c r="R20" s="209">
        <f t="shared" si="5"/>
        <v>12</v>
      </c>
      <c r="S20" s="209">
        <f t="shared" si="5"/>
        <v>12</v>
      </c>
      <c r="T20" s="209">
        <f t="shared" si="5"/>
        <v>13</v>
      </c>
      <c r="U20" s="209"/>
      <c r="V20" s="209">
        <f>SUM(V21:V23)</f>
        <v>193</v>
      </c>
      <c r="W20" s="209"/>
      <c r="X20" s="209"/>
      <c r="Y20" s="209">
        <f>SUM(Y21:Y23)</f>
        <v>11</v>
      </c>
      <c r="Z20" s="209">
        <f t="shared" ref="Z20:AU20" si="6">SUM(Z21:Z23)</f>
        <v>10</v>
      </c>
      <c r="AA20" s="209">
        <f t="shared" si="6"/>
        <v>10</v>
      </c>
      <c r="AB20" s="209">
        <f t="shared" si="6"/>
        <v>11</v>
      </c>
      <c r="AC20" s="209">
        <f t="shared" si="6"/>
        <v>11</v>
      </c>
      <c r="AD20" s="209">
        <f t="shared" si="6"/>
        <v>11</v>
      </c>
      <c r="AE20" s="209">
        <f t="shared" si="6"/>
        <v>11</v>
      </c>
      <c r="AF20" s="209">
        <f t="shared" si="6"/>
        <v>11</v>
      </c>
      <c r="AG20" s="209">
        <f t="shared" si="6"/>
        <v>11</v>
      </c>
      <c r="AH20" s="209">
        <f t="shared" si="6"/>
        <v>11</v>
      </c>
      <c r="AI20" s="209">
        <f t="shared" si="6"/>
        <v>11</v>
      </c>
      <c r="AJ20" s="209">
        <f t="shared" si="6"/>
        <v>11</v>
      </c>
      <c r="AK20" s="209">
        <f t="shared" si="6"/>
        <v>12</v>
      </c>
      <c r="AL20" s="209">
        <f t="shared" si="6"/>
        <v>12</v>
      </c>
      <c r="AM20" s="209">
        <f t="shared" si="6"/>
        <v>12</v>
      </c>
      <c r="AN20" s="209">
        <f t="shared" si="6"/>
        <v>12</v>
      </c>
      <c r="AO20" s="209">
        <f t="shared" si="6"/>
        <v>12</v>
      </c>
      <c r="AP20" s="209">
        <f t="shared" si="6"/>
        <v>12</v>
      </c>
      <c r="AQ20" s="209">
        <f t="shared" si="6"/>
        <v>12</v>
      </c>
      <c r="AR20" s="209">
        <f t="shared" si="6"/>
        <v>12</v>
      </c>
      <c r="AS20" s="209">
        <f t="shared" si="6"/>
        <v>12</v>
      </c>
      <c r="AT20" s="209">
        <f t="shared" si="6"/>
        <v>12</v>
      </c>
      <c r="AU20" s="209">
        <f t="shared" si="6"/>
        <v>12</v>
      </c>
      <c r="AV20" s="209"/>
      <c r="AW20" s="209">
        <f>SUM(AW21:AW23)</f>
        <v>262</v>
      </c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>
        <f>SUM(BH21:BH23)</f>
        <v>455</v>
      </c>
    </row>
    <row r="21" spans="1:60" ht="20.100000000000001" customHeight="1" thickBot="1" x14ac:dyDescent="0.25">
      <c r="A21" s="463"/>
      <c r="B21" s="225" t="s">
        <v>190</v>
      </c>
      <c r="C21" s="200" t="s">
        <v>8</v>
      </c>
      <c r="D21" s="142" t="s">
        <v>51</v>
      </c>
      <c r="E21" s="210">
        <v>8</v>
      </c>
      <c r="F21" s="211">
        <v>7</v>
      </c>
      <c r="G21" s="211">
        <v>8</v>
      </c>
      <c r="H21" s="211">
        <v>7</v>
      </c>
      <c r="I21" s="211">
        <v>8</v>
      </c>
      <c r="J21" s="211">
        <v>7</v>
      </c>
      <c r="K21" s="211">
        <v>8</v>
      </c>
      <c r="L21" s="211">
        <v>7</v>
      </c>
      <c r="M21" s="211">
        <v>7</v>
      </c>
      <c r="N21" s="211">
        <v>8</v>
      </c>
      <c r="O21" s="211">
        <v>7</v>
      </c>
      <c r="P21" s="211">
        <v>7</v>
      </c>
      <c r="Q21" s="211">
        <v>8</v>
      </c>
      <c r="R21" s="211">
        <v>7</v>
      </c>
      <c r="S21" s="211">
        <v>7</v>
      </c>
      <c r="T21" s="211">
        <v>8</v>
      </c>
      <c r="U21" s="212" t="s">
        <v>196</v>
      </c>
      <c r="V21" s="213">
        <f>SUM(E21:T21)</f>
        <v>119</v>
      </c>
      <c r="W21" s="214"/>
      <c r="X21" s="214"/>
      <c r="Y21" s="211">
        <v>5</v>
      </c>
      <c r="Z21" s="211">
        <v>5</v>
      </c>
      <c r="AA21" s="211">
        <v>5</v>
      </c>
      <c r="AB21" s="211">
        <v>5</v>
      </c>
      <c r="AC21" s="211">
        <v>5</v>
      </c>
      <c r="AD21" s="211">
        <v>5</v>
      </c>
      <c r="AE21" s="211">
        <v>5</v>
      </c>
      <c r="AF21" s="211">
        <v>5</v>
      </c>
      <c r="AG21" s="211">
        <v>5</v>
      </c>
      <c r="AH21" s="211">
        <v>5</v>
      </c>
      <c r="AI21" s="211">
        <v>5</v>
      </c>
      <c r="AJ21" s="211">
        <v>5</v>
      </c>
      <c r="AK21" s="211">
        <v>5</v>
      </c>
      <c r="AL21" s="211">
        <v>5</v>
      </c>
      <c r="AM21" s="211">
        <v>5</v>
      </c>
      <c r="AN21" s="211">
        <v>5</v>
      </c>
      <c r="AO21" s="211">
        <v>5</v>
      </c>
      <c r="AP21" s="211">
        <v>5</v>
      </c>
      <c r="AQ21" s="211">
        <v>5</v>
      </c>
      <c r="AR21" s="211">
        <v>5</v>
      </c>
      <c r="AS21" s="211">
        <v>5</v>
      </c>
      <c r="AT21" s="211">
        <v>5</v>
      </c>
      <c r="AU21" s="211">
        <v>5</v>
      </c>
      <c r="AV21" s="212" t="s">
        <v>196</v>
      </c>
      <c r="AW21" s="213">
        <f>SUM(Y21:AU21)</f>
        <v>115</v>
      </c>
      <c r="AX21" s="214"/>
      <c r="AY21" s="214"/>
      <c r="AZ21" s="214"/>
      <c r="BA21" s="214"/>
      <c r="BB21" s="214"/>
      <c r="BC21" s="214"/>
      <c r="BD21" s="214"/>
      <c r="BE21" s="214"/>
      <c r="BF21" s="214"/>
      <c r="BG21" s="215"/>
      <c r="BH21" s="307">
        <f>SUM(E21:T21,Y21:AU21)</f>
        <v>234</v>
      </c>
    </row>
    <row r="22" spans="1:60" ht="24" customHeight="1" thickBot="1" x14ac:dyDescent="0.25">
      <c r="A22" s="463"/>
      <c r="B22" s="226" t="s">
        <v>191</v>
      </c>
      <c r="C22" s="198" t="s">
        <v>138</v>
      </c>
      <c r="D22" s="9" t="s">
        <v>51</v>
      </c>
      <c r="E22" s="216">
        <v>3</v>
      </c>
      <c r="F22" s="29">
        <v>2</v>
      </c>
      <c r="G22" s="29">
        <v>2</v>
      </c>
      <c r="H22" s="29">
        <v>2</v>
      </c>
      <c r="I22" s="29">
        <v>2</v>
      </c>
      <c r="J22" s="29">
        <v>2</v>
      </c>
      <c r="K22" s="29">
        <v>2</v>
      </c>
      <c r="L22" s="29">
        <v>2</v>
      </c>
      <c r="M22" s="29">
        <v>2</v>
      </c>
      <c r="N22" s="29">
        <v>2</v>
      </c>
      <c r="O22" s="29">
        <v>2</v>
      </c>
      <c r="P22" s="29">
        <v>2</v>
      </c>
      <c r="Q22" s="29">
        <v>2</v>
      </c>
      <c r="R22" s="29">
        <v>2</v>
      </c>
      <c r="S22" s="29">
        <v>2</v>
      </c>
      <c r="T22" s="29">
        <v>2</v>
      </c>
      <c r="U22" s="30"/>
      <c r="V22" s="31">
        <f>SUM(E22:T22)</f>
        <v>33</v>
      </c>
      <c r="W22" s="140"/>
      <c r="X22" s="140"/>
      <c r="Y22" s="141">
        <v>3</v>
      </c>
      <c r="Z22" s="141">
        <v>2</v>
      </c>
      <c r="AA22" s="141">
        <v>2</v>
      </c>
      <c r="AB22" s="141">
        <v>3</v>
      </c>
      <c r="AC22" s="141">
        <v>3</v>
      </c>
      <c r="AD22" s="141">
        <v>3</v>
      </c>
      <c r="AE22" s="141">
        <v>3</v>
      </c>
      <c r="AF22" s="141">
        <v>3</v>
      </c>
      <c r="AG22" s="141">
        <v>3</v>
      </c>
      <c r="AH22" s="141">
        <v>3</v>
      </c>
      <c r="AI22" s="141">
        <v>3</v>
      </c>
      <c r="AJ22" s="141">
        <v>3</v>
      </c>
      <c r="AK22" s="141">
        <v>3</v>
      </c>
      <c r="AL22" s="141">
        <v>3</v>
      </c>
      <c r="AM22" s="141">
        <v>3</v>
      </c>
      <c r="AN22" s="141">
        <v>3</v>
      </c>
      <c r="AO22" s="141">
        <v>3</v>
      </c>
      <c r="AP22" s="141">
        <v>3</v>
      </c>
      <c r="AQ22" s="141">
        <v>3</v>
      </c>
      <c r="AR22" s="141">
        <v>3</v>
      </c>
      <c r="AS22" s="141">
        <v>3</v>
      </c>
      <c r="AT22" s="141">
        <v>3</v>
      </c>
      <c r="AU22" s="141">
        <v>3</v>
      </c>
      <c r="AV22" s="30" t="s">
        <v>210</v>
      </c>
      <c r="AW22" s="213">
        <f t="shared" ref="AW22:AW23" si="7">SUM(Y22:AU22)</f>
        <v>67</v>
      </c>
      <c r="AX22" s="32"/>
      <c r="AY22" s="32"/>
      <c r="AZ22" s="32"/>
      <c r="BA22" s="32"/>
      <c r="BB22" s="32"/>
      <c r="BC22" s="32"/>
      <c r="BD22" s="32"/>
      <c r="BE22" s="32"/>
      <c r="BF22" s="32"/>
      <c r="BG22" s="33"/>
      <c r="BH22" s="304">
        <f>SUM(E22:T22,Y22:AU22)</f>
        <v>100</v>
      </c>
    </row>
    <row r="23" spans="1:60" ht="20.100000000000001" customHeight="1" thickBot="1" x14ac:dyDescent="0.25">
      <c r="A23" s="463"/>
      <c r="B23" s="197" t="s">
        <v>121</v>
      </c>
      <c r="C23" s="192" t="s">
        <v>122</v>
      </c>
      <c r="D23" s="9" t="s">
        <v>51</v>
      </c>
      <c r="E23" s="28">
        <v>2</v>
      </c>
      <c r="F23" s="28">
        <v>2</v>
      </c>
      <c r="G23" s="28">
        <v>2</v>
      </c>
      <c r="H23" s="28">
        <v>2</v>
      </c>
      <c r="I23" s="28">
        <v>3</v>
      </c>
      <c r="J23" s="28">
        <v>3</v>
      </c>
      <c r="K23" s="28">
        <v>2</v>
      </c>
      <c r="L23" s="28">
        <v>3</v>
      </c>
      <c r="M23" s="28">
        <v>3</v>
      </c>
      <c r="N23" s="28">
        <v>2</v>
      </c>
      <c r="O23" s="28">
        <v>3</v>
      </c>
      <c r="P23" s="28">
        <v>3</v>
      </c>
      <c r="Q23" s="28">
        <v>2</v>
      </c>
      <c r="R23" s="28">
        <v>3</v>
      </c>
      <c r="S23" s="28">
        <v>3</v>
      </c>
      <c r="T23" s="28">
        <v>3</v>
      </c>
      <c r="U23" s="30" t="s">
        <v>210</v>
      </c>
      <c r="V23" s="31">
        <f>SUM(E23:T23)</f>
        <v>41</v>
      </c>
      <c r="W23" s="35"/>
      <c r="X23" s="35"/>
      <c r="Y23" s="29">
        <v>3</v>
      </c>
      <c r="Z23" s="29">
        <v>3</v>
      </c>
      <c r="AA23" s="29">
        <v>3</v>
      </c>
      <c r="AB23" s="29">
        <v>3</v>
      </c>
      <c r="AC23" s="29">
        <v>3</v>
      </c>
      <c r="AD23" s="29">
        <v>3</v>
      </c>
      <c r="AE23" s="29">
        <v>3</v>
      </c>
      <c r="AF23" s="29">
        <v>3</v>
      </c>
      <c r="AG23" s="29">
        <v>3</v>
      </c>
      <c r="AH23" s="29">
        <v>3</v>
      </c>
      <c r="AI23" s="29">
        <v>3</v>
      </c>
      <c r="AJ23" s="29">
        <v>3</v>
      </c>
      <c r="AK23" s="29">
        <v>4</v>
      </c>
      <c r="AL23" s="29">
        <v>4</v>
      </c>
      <c r="AM23" s="29">
        <v>4</v>
      </c>
      <c r="AN23" s="29">
        <v>4</v>
      </c>
      <c r="AO23" s="29">
        <v>4</v>
      </c>
      <c r="AP23" s="29">
        <v>4</v>
      </c>
      <c r="AQ23" s="29">
        <v>4</v>
      </c>
      <c r="AR23" s="29">
        <v>4</v>
      </c>
      <c r="AS23" s="29">
        <v>4</v>
      </c>
      <c r="AT23" s="29">
        <v>4</v>
      </c>
      <c r="AU23" s="29">
        <v>4</v>
      </c>
      <c r="AV23" s="30" t="s">
        <v>196</v>
      </c>
      <c r="AW23" s="213">
        <f t="shared" si="7"/>
        <v>80</v>
      </c>
      <c r="AX23" s="32"/>
      <c r="AY23" s="32"/>
      <c r="AZ23" s="32"/>
      <c r="BA23" s="32"/>
      <c r="BB23" s="32"/>
      <c r="BC23" s="32"/>
      <c r="BD23" s="32"/>
      <c r="BE23" s="32"/>
      <c r="BF23" s="32"/>
      <c r="BG23" s="33"/>
      <c r="BH23" s="302">
        <f>SUM(V23,AW23)</f>
        <v>121</v>
      </c>
    </row>
    <row r="24" spans="1:60" ht="36.75" customHeight="1" thickBot="1" x14ac:dyDescent="0.25">
      <c r="A24" s="463"/>
      <c r="B24" s="217" t="s">
        <v>197</v>
      </c>
      <c r="C24" s="227" t="s">
        <v>198</v>
      </c>
      <c r="D24" s="208" t="s">
        <v>51</v>
      </c>
      <c r="E24" s="228">
        <f>E25</f>
        <v>1</v>
      </c>
      <c r="F24" s="228">
        <f t="shared" ref="F24:T24" si="8">F25</f>
        <v>2</v>
      </c>
      <c r="G24" s="228">
        <f t="shared" si="8"/>
        <v>2</v>
      </c>
      <c r="H24" s="228">
        <f t="shared" si="8"/>
        <v>1</v>
      </c>
      <c r="I24" s="228">
        <f t="shared" si="8"/>
        <v>1</v>
      </c>
      <c r="J24" s="228">
        <f t="shared" si="8"/>
        <v>1</v>
      </c>
      <c r="K24" s="228">
        <f t="shared" si="8"/>
        <v>1</v>
      </c>
      <c r="L24" s="228">
        <f t="shared" si="8"/>
        <v>1</v>
      </c>
      <c r="M24" s="228">
        <f t="shared" si="8"/>
        <v>1</v>
      </c>
      <c r="N24" s="228">
        <f t="shared" si="8"/>
        <v>1</v>
      </c>
      <c r="O24" s="228">
        <f t="shared" si="8"/>
        <v>1</v>
      </c>
      <c r="P24" s="228">
        <f t="shared" si="8"/>
        <v>1</v>
      </c>
      <c r="Q24" s="228">
        <f t="shared" si="8"/>
        <v>1</v>
      </c>
      <c r="R24" s="228">
        <f t="shared" si="8"/>
        <v>1</v>
      </c>
      <c r="S24" s="228">
        <f t="shared" si="8"/>
        <v>1</v>
      </c>
      <c r="T24" s="228">
        <f t="shared" si="8"/>
        <v>1</v>
      </c>
      <c r="U24" s="228"/>
      <c r="V24" s="381">
        <f>SUM(E24:T24)</f>
        <v>18</v>
      </c>
      <c r="W24" s="221"/>
      <c r="X24" s="221"/>
      <c r="Y24" s="228">
        <f>Y25</f>
        <v>0</v>
      </c>
      <c r="Z24" s="228">
        <f t="shared" ref="Z24:AW24" si="9">Z25</f>
        <v>1</v>
      </c>
      <c r="AA24" s="228">
        <f t="shared" si="9"/>
        <v>1</v>
      </c>
      <c r="AB24" s="228">
        <f t="shared" si="9"/>
        <v>1</v>
      </c>
      <c r="AC24" s="228">
        <f t="shared" si="9"/>
        <v>1</v>
      </c>
      <c r="AD24" s="228">
        <f t="shared" si="9"/>
        <v>1</v>
      </c>
      <c r="AE24" s="228">
        <f t="shared" si="9"/>
        <v>1</v>
      </c>
      <c r="AF24" s="228">
        <f t="shared" si="9"/>
        <v>1</v>
      </c>
      <c r="AG24" s="228">
        <f t="shared" si="9"/>
        <v>1</v>
      </c>
      <c r="AH24" s="228">
        <f t="shared" si="9"/>
        <v>1</v>
      </c>
      <c r="AI24" s="228">
        <f t="shared" si="9"/>
        <v>1</v>
      </c>
      <c r="AJ24" s="228">
        <f t="shared" si="9"/>
        <v>1</v>
      </c>
      <c r="AK24" s="228">
        <f t="shared" si="9"/>
        <v>1</v>
      </c>
      <c r="AL24" s="228">
        <f t="shared" si="9"/>
        <v>1</v>
      </c>
      <c r="AM24" s="228">
        <f t="shared" si="9"/>
        <v>1</v>
      </c>
      <c r="AN24" s="228">
        <f t="shared" si="9"/>
        <v>1</v>
      </c>
      <c r="AO24" s="228">
        <f t="shared" si="9"/>
        <v>1</v>
      </c>
      <c r="AP24" s="228">
        <f t="shared" si="9"/>
        <v>1</v>
      </c>
      <c r="AQ24" s="228">
        <f t="shared" si="9"/>
        <v>1</v>
      </c>
      <c r="AR24" s="228">
        <f t="shared" si="9"/>
        <v>1</v>
      </c>
      <c r="AS24" s="228">
        <f t="shared" si="9"/>
        <v>1</v>
      </c>
      <c r="AT24" s="228">
        <f t="shared" si="9"/>
        <v>1</v>
      </c>
      <c r="AU24" s="228">
        <f t="shared" si="9"/>
        <v>0</v>
      </c>
      <c r="AV24" s="220"/>
      <c r="AW24" s="220">
        <f t="shared" si="9"/>
        <v>21</v>
      </c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99">
        <f>SUM(V24,AW24)</f>
        <v>39</v>
      </c>
    </row>
    <row r="25" spans="1:60" ht="37.5" customHeight="1" thickBot="1" x14ac:dyDescent="0.25">
      <c r="A25" s="463"/>
      <c r="B25" s="122" t="s">
        <v>195</v>
      </c>
      <c r="C25" s="123" t="s">
        <v>76</v>
      </c>
      <c r="D25" s="377" t="s">
        <v>51</v>
      </c>
      <c r="E25" s="242">
        <v>1</v>
      </c>
      <c r="F25" s="243">
        <v>2</v>
      </c>
      <c r="G25" s="243">
        <v>2</v>
      </c>
      <c r="H25" s="243">
        <v>1</v>
      </c>
      <c r="I25" s="243">
        <v>1</v>
      </c>
      <c r="J25" s="243">
        <v>1</v>
      </c>
      <c r="K25" s="243">
        <v>1</v>
      </c>
      <c r="L25" s="243">
        <v>1</v>
      </c>
      <c r="M25" s="243">
        <v>1</v>
      </c>
      <c r="N25" s="243">
        <v>1</v>
      </c>
      <c r="O25" s="243">
        <v>1</v>
      </c>
      <c r="P25" s="243">
        <v>1</v>
      </c>
      <c r="Q25" s="243">
        <v>1</v>
      </c>
      <c r="R25" s="243">
        <v>1</v>
      </c>
      <c r="S25" s="243">
        <v>1</v>
      </c>
      <c r="T25" s="243">
        <v>1</v>
      </c>
      <c r="U25" s="137" t="s">
        <v>211</v>
      </c>
      <c r="V25" s="31">
        <f>SUM(E25:T25)</f>
        <v>18</v>
      </c>
      <c r="W25" s="379"/>
      <c r="X25" s="139"/>
      <c r="Y25" s="243">
        <v>0</v>
      </c>
      <c r="Z25" s="243">
        <v>1</v>
      </c>
      <c r="AA25" s="243">
        <v>1</v>
      </c>
      <c r="AB25" s="243">
        <v>1</v>
      </c>
      <c r="AC25" s="243">
        <v>1</v>
      </c>
      <c r="AD25" s="243">
        <v>1</v>
      </c>
      <c r="AE25" s="243">
        <v>1</v>
      </c>
      <c r="AF25" s="243">
        <v>1</v>
      </c>
      <c r="AG25" s="243">
        <v>1</v>
      </c>
      <c r="AH25" s="243">
        <v>1</v>
      </c>
      <c r="AI25" s="243">
        <v>1</v>
      </c>
      <c r="AJ25" s="243">
        <v>1</v>
      </c>
      <c r="AK25" s="243">
        <v>1</v>
      </c>
      <c r="AL25" s="243">
        <v>1</v>
      </c>
      <c r="AM25" s="243">
        <v>1</v>
      </c>
      <c r="AN25" s="243">
        <v>1</v>
      </c>
      <c r="AO25" s="243">
        <v>1</v>
      </c>
      <c r="AP25" s="243">
        <v>1</v>
      </c>
      <c r="AQ25" s="243">
        <v>1</v>
      </c>
      <c r="AR25" s="243">
        <v>1</v>
      </c>
      <c r="AS25" s="243">
        <v>1</v>
      </c>
      <c r="AT25" s="243">
        <v>1</v>
      </c>
      <c r="AU25" s="243">
        <v>0</v>
      </c>
      <c r="AV25" s="137" t="s">
        <v>210</v>
      </c>
      <c r="AW25" s="244">
        <f>SUM(Y25:AU25)</f>
        <v>21</v>
      </c>
      <c r="AX25" s="245"/>
      <c r="AY25" s="245"/>
      <c r="AZ25" s="245"/>
      <c r="BA25" s="245"/>
      <c r="BB25" s="245"/>
      <c r="BC25" s="245"/>
      <c r="BD25" s="245"/>
      <c r="BE25" s="245"/>
      <c r="BF25" s="245"/>
      <c r="BG25" s="246"/>
      <c r="BH25" s="302">
        <f t="shared" ref="BH25:BH27" si="10">SUM(V25,AW25)</f>
        <v>39</v>
      </c>
    </row>
    <row r="26" spans="1:60" ht="24.75" customHeight="1" thickBot="1" x14ac:dyDescent="0.25">
      <c r="A26" s="464"/>
      <c r="B26" s="217" t="s">
        <v>205</v>
      </c>
      <c r="C26" s="217" t="s">
        <v>206</v>
      </c>
      <c r="D26" s="374" t="s">
        <v>51</v>
      </c>
      <c r="E26" s="217">
        <f>E27</f>
        <v>0</v>
      </c>
      <c r="F26" s="217">
        <f t="shared" ref="F26:T26" si="11">F27</f>
        <v>0</v>
      </c>
      <c r="G26" s="217">
        <f t="shared" si="11"/>
        <v>0</v>
      </c>
      <c r="H26" s="217">
        <f t="shared" si="11"/>
        <v>0</v>
      </c>
      <c r="I26" s="217">
        <f t="shared" si="11"/>
        <v>0</v>
      </c>
      <c r="J26" s="217">
        <f t="shared" si="11"/>
        <v>0</v>
      </c>
      <c r="K26" s="217">
        <f t="shared" si="11"/>
        <v>0</v>
      </c>
      <c r="L26" s="217">
        <f t="shared" si="11"/>
        <v>0</v>
      </c>
      <c r="M26" s="217">
        <f t="shared" si="11"/>
        <v>0</v>
      </c>
      <c r="N26" s="217">
        <f t="shared" si="11"/>
        <v>0</v>
      </c>
      <c r="O26" s="217">
        <f t="shared" si="11"/>
        <v>0</v>
      </c>
      <c r="P26" s="217">
        <f t="shared" si="11"/>
        <v>0</v>
      </c>
      <c r="Q26" s="217">
        <f t="shared" si="11"/>
        <v>0</v>
      </c>
      <c r="R26" s="217">
        <f t="shared" si="11"/>
        <v>0</v>
      </c>
      <c r="S26" s="217">
        <f t="shared" si="11"/>
        <v>0</v>
      </c>
      <c r="T26" s="217">
        <f t="shared" si="11"/>
        <v>0</v>
      </c>
      <c r="U26" s="217"/>
      <c r="V26" s="31">
        <f t="shared" ref="V26:V27" si="12">SUM(E26:T26)</f>
        <v>0</v>
      </c>
      <c r="W26" s="278"/>
      <c r="X26" s="217"/>
      <c r="Y26" s="439">
        <f>Y27</f>
        <v>0</v>
      </c>
      <c r="Z26" s="439">
        <f t="shared" ref="Z26:AU26" si="13">Z27</f>
        <v>1</v>
      </c>
      <c r="AA26" s="439">
        <f t="shared" si="13"/>
        <v>1</v>
      </c>
      <c r="AB26" s="439">
        <f t="shared" si="13"/>
        <v>1</v>
      </c>
      <c r="AC26" s="439">
        <f t="shared" si="13"/>
        <v>1</v>
      </c>
      <c r="AD26" s="439">
        <f t="shared" si="13"/>
        <v>1</v>
      </c>
      <c r="AE26" s="439">
        <f t="shared" si="13"/>
        <v>1</v>
      </c>
      <c r="AF26" s="439">
        <f t="shared" si="13"/>
        <v>1</v>
      </c>
      <c r="AG26" s="439">
        <f t="shared" si="13"/>
        <v>1</v>
      </c>
      <c r="AH26" s="439">
        <f t="shared" si="13"/>
        <v>1</v>
      </c>
      <c r="AI26" s="439">
        <f t="shared" si="13"/>
        <v>1</v>
      </c>
      <c r="AJ26" s="439">
        <f t="shared" si="13"/>
        <v>1</v>
      </c>
      <c r="AK26" s="439">
        <f t="shared" si="13"/>
        <v>1</v>
      </c>
      <c r="AL26" s="439">
        <f t="shared" si="13"/>
        <v>1</v>
      </c>
      <c r="AM26" s="439">
        <f t="shared" si="13"/>
        <v>1</v>
      </c>
      <c r="AN26" s="439">
        <f t="shared" si="13"/>
        <v>1</v>
      </c>
      <c r="AO26" s="439">
        <f t="shared" si="13"/>
        <v>1</v>
      </c>
      <c r="AP26" s="439">
        <f t="shared" si="13"/>
        <v>1</v>
      </c>
      <c r="AQ26" s="439">
        <f t="shared" si="13"/>
        <v>1</v>
      </c>
      <c r="AR26" s="439">
        <f t="shared" si="13"/>
        <v>1</v>
      </c>
      <c r="AS26" s="439">
        <f t="shared" si="13"/>
        <v>1</v>
      </c>
      <c r="AT26" s="439">
        <f t="shared" si="13"/>
        <v>0</v>
      </c>
      <c r="AU26" s="439">
        <f t="shared" si="13"/>
        <v>0</v>
      </c>
      <c r="AV26" s="217"/>
      <c r="AW26" s="440">
        <f>AW27</f>
        <v>20</v>
      </c>
      <c r="AX26" s="217"/>
      <c r="AY26" s="217"/>
      <c r="AZ26" s="217"/>
      <c r="BA26" s="217"/>
      <c r="BB26" s="217"/>
      <c r="BC26" s="217"/>
      <c r="BD26" s="217"/>
      <c r="BE26" s="217"/>
      <c r="BF26" s="217"/>
      <c r="BG26" s="217"/>
      <c r="BH26" s="299">
        <f t="shared" si="10"/>
        <v>20</v>
      </c>
    </row>
    <row r="27" spans="1:60" ht="24" customHeight="1" thickBot="1" x14ac:dyDescent="0.25">
      <c r="A27" s="464"/>
      <c r="B27" s="198" t="s">
        <v>207</v>
      </c>
      <c r="C27" s="198" t="s">
        <v>208</v>
      </c>
      <c r="D27" s="378" t="s">
        <v>51</v>
      </c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30" t="s">
        <v>211</v>
      </c>
      <c r="V27" s="31">
        <f t="shared" si="12"/>
        <v>0</v>
      </c>
      <c r="W27" s="380"/>
      <c r="X27" s="140"/>
      <c r="Y27" s="141">
        <v>0</v>
      </c>
      <c r="Z27" s="141">
        <v>1</v>
      </c>
      <c r="AA27" s="141">
        <v>1</v>
      </c>
      <c r="AB27" s="141">
        <v>1</v>
      </c>
      <c r="AC27" s="141">
        <v>1</v>
      </c>
      <c r="AD27" s="141">
        <v>1</v>
      </c>
      <c r="AE27" s="141">
        <v>1</v>
      </c>
      <c r="AF27" s="141">
        <v>1</v>
      </c>
      <c r="AG27" s="141">
        <v>1</v>
      </c>
      <c r="AH27" s="141">
        <v>1</v>
      </c>
      <c r="AI27" s="141">
        <v>1</v>
      </c>
      <c r="AJ27" s="141">
        <v>1</v>
      </c>
      <c r="AK27" s="141">
        <v>1</v>
      </c>
      <c r="AL27" s="141">
        <v>1</v>
      </c>
      <c r="AM27" s="141">
        <v>1</v>
      </c>
      <c r="AN27" s="141">
        <v>1</v>
      </c>
      <c r="AO27" s="141">
        <v>1</v>
      </c>
      <c r="AP27" s="141">
        <v>1</v>
      </c>
      <c r="AQ27" s="141">
        <v>1</v>
      </c>
      <c r="AR27" s="141">
        <v>1</v>
      </c>
      <c r="AS27" s="141">
        <v>1</v>
      </c>
      <c r="AT27" s="141">
        <v>0</v>
      </c>
      <c r="AU27" s="141">
        <v>0</v>
      </c>
      <c r="AV27" s="30" t="s">
        <v>211</v>
      </c>
      <c r="AW27" s="234">
        <f t="shared" ref="AW27" si="14">SUM(Y27:AU27)</f>
        <v>20</v>
      </c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02">
        <f t="shared" si="10"/>
        <v>20</v>
      </c>
    </row>
    <row r="28" spans="1:60" ht="25.5" customHeight="1" thickBot="1" x14ac:dyDescent="0.25">
      <c r="A28" s="463"/>
      <c r="B28" s="372" t="s">
        <v>123</v>
      </c>
      <c r="C28" s="373" t="s">
        <v>124</v>
      </c>
      <c r="D28" s="374" t="s">
        <v>51</v>
      </c>
      <c r="E28" s="375">
        <f t="shared" ref="E28:T28" si="15">SUM(E29:E31)</f>
        <v>0</v>
      </c>
      <c r="F28" s="376">
        <f t="shared" si="15"/>
        <v>0</v>
      </c>
      <c r="G28" s="376">
        <f t="shared" si="15"/>
        <v>0</v>
      </c>
      <c r="H28" s="376">
        <f t="shared" si="15"/>
        <v>0</v>
      </c>
      <c r="I28" s="376">
        <f t="shared" si="15"/>
        <v>0</v>
      </c>
      <c r="J28" s="376">
        <f t="shared" si="15"/>
        <v>0</v>
      </c>
      <c r="K28" s="376">
        <f t="shared" si="15"/>
        <v>0</v>
      </c>
      <c r="L28" s="376">
        <f t="shared" si="15"/>
        <v>0</v>
      </c>
      <c r="M28" s="376">
        <f t="shared" si="15"/>
        <v>0</v>
      </c>
      <c r="N28" s="376">
        <f t="shared" si="15"/>
        <v>0</v>
      </c>
      <c r="O28" s="376">
        <f t="shared" si="15"/>
        <v>0</v>
      </c>
      <c r="P28" s="376">
        <f t="shared" si="15"/>
        <v>0</v>
      </c>
      <c r="Q28" s="376">
        <f t="shared" si="15"/>
        <v>0</v>
      </c>
      <c r="R28" s="376">
        <f t="shared" si="15"/>
        <v>0</v>
      </c>
      <c r="S28" s="376">
        <f t="shared" si="15"/>
        <v>0</v>
      </c>
      <c r="T28" s="376">
        <f t="shared" si="15"/>
        <v>0</v>
      </c>
      <c r="U28" s="376"/>
      <c r="V28" s="376">
        <f>SUM(V29:V31)</f>
        <v>0</v>
      </c>
      <c r="W28" s="376"/>
      <c r="X28" s="376"/>
      <c r="Y28" s="376">
        <f>SUM(Y29:Y31)</f>
        <v>2</v>
      </c>
      <c r="Z28" s="376">
        <f t="shared" ref="Z28:BH28" si="16">SUM(Z29:Z31)</f>
        <v>2</v>
      </c>
      <c r="AA28" s="376">
        <f t="shared" si="16"/>
        <v>2</v>
      </c>
      <c r="AB28" s="376">
        <f t="shared" si="16"/>
        <v>2</v>
      </c>
      <c r="AC28" s="376">
        <f t="shared" si="16"/>
        <v>2</v>
      </c>
      <c r="AD28" s="376">
        <f t="shared" si="16"/>
        <v>2</v>
      </c>
      <c r="AE28" s="376">
        <f t="shared" si="16"/>
        <v>2</v>
      </c>
      <c r="AF28" s="376">
        <f t="shared" si="16"/>
        <v>2</v>
      </c>
      <c r="AG28" s="376">
        <f t="shared" si="16"/>
        <v>2</v>
      </c>
      <c r="AH28" s="376">
        <f t="shared" si="16"/>
        <v>2</v>
      </c>
      <c r="AI28" s="376">
        <f t="shared" si="16"/>
        <v>2</v>
      </c>
      <c r="AJ28" s="376">
        <f t="shared" si="16"/>
        <v>2</v>
      </c>
      <c r="AK28" s="376">
        <f t="shared" si="16"/>
        <v>2</v>
      </c>
      <c r="AL28" s="376">
        <f t="shared" si="16"/>
        <v>2</v>
      </c>
      <c r="AM28" s="376">
        <f t="shared" si="16"/>
        <v>2</v>
      </c>
      <c r="AN28" s="376">
        <f t="shared" si="16"/>
        <v>2</v>
      </c>
      <c r="AO28" s="376">
        <f t="shared" si="16"/>
        <v>2</v>
      </c>
      <c r="AP28" s="376">
        <f t="shared" si="16"/>
        <v>2</v>
      </c>
      <c r="AQ28" s="376">
        <f t="shared" si="16"/>
        <v>2</v>
      </c>
      <c r="AR28" s="376">
        <f t="shared" si="16"/>
        <v>2</v>
      </c>
      <c r="AS28" s="376">
        <f t="shared" si="16"/>
        <v>2</v>
      </c>
      <c r="AT28" s="376">
        <f t="shared" si="16"/>
        <v>2</v>
      </c>
      <c r="AU28" s="376">
        <f t="shared" si="16"/>
        <v>2</v>
      </c>
      <c r="AV28" s="376"/>
      <c r="AW28" s="376">
        <f>SUM(Y28:AU28)</f>
        <v>46</v>
      </c>
      <c r="AX28" s="376"/>
      <c r="AY28" s="376"/>
      <c r="AZ28" s="376"/>
      <c r="BA28" s="376"/>
      <c r="BB28" s="376"/>
      <c r="BC28" s="376"/>
      <c r="BD28" s="376"/>
      <c r="BE28" s="376"/>
      <c r="BF28" s="376"/>
      <c r="BG28" s="376"/>
      <c r="BH28" s="376">
        <f t="shared" si="16"/>
        <v>46</v>
      </c>
    </row>
    <row r="29" spans="1:60" ht="25.5" customHeight="1" x14ac:dyDescent="0.2">
      <c r="A29" s="463"/>
      <c r="B29" s="236" t="s">
        <v>11</v>
      </c>
      <c r="C29" s="237" t="s">
        <v>125</v>
      </c>
      <c r="D29" s="142" t="s">
        <v>51</v>
      </c>
      <c r="E29" s="132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30" t="s">
        <v>211</v>
      </c>
      <c r="V29" s="231"/>
      <c r="W29" s="232"/>
      <c r="X29" s="232"/>
      <c r="Y29" s="233">
        <v>2</v>
      </c>
      <c r="Z29" s="233">
        <v>2</v>
      </c>
      <c r="AA29" s="233">
        <v>2</v>
      </c>
      <c r="AB29" s="233">
        <v>2</v>
      </c>
      <c r="AC29" s="233">
        <v>2</v>
      </c>
      <c r="AD29" s="233">
        <v>2</v>
      </c>
      <c r="AE29" s="233">
        <v>2</v>
      </c>
      <c r="AF29" s="233">
        <v>2</v>
      </c>
      <c r="AG29" s="233">
        <v>2</v>
      </c>
      <c r="AH29" s="233">
        <v>2</v>
      </c>
      <c r="AI29" s="233">
        <v>2</v>
      </c>
      <c r="AJ29" s="233">
        <v>2</v>
      </c>
      <c r="AK29" s="233">
        <v>2</v>
      </c>
      <c r="AL29" s="233">
        <v>2</v>
      </c>
      <c r="AM29" s="233">
        <v>2</v>
      </c>
      <c r="AN29" s="233">
        <v>2</v>
      </c>
      <c r="AO29" s="233">
        <v>2</v>
      </c>
      <c r="AP29" s="233">
        <v>2</v>
      </c>
      <c r="AQ29" s="233">
        <v>2</v>
      </c>
      <c r="AR29" s="233">
        <v>2</v>
      </c>
      <c r="AS29" s="233">
        <v>2</v>
      </c>
      <c r="AT29" s="233">
        <v>2</v>
      </c>
      <c r="AU29" s="233">
        <v>2</v>
      </c>
      <c r="AV29" s="382" t="s">
        <v>211</v>
      </c>
      <c r="AW29" s="234">
        <f>SUM(Y29:AU29)</f>
        <v>46</v>
      </c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266">
        <f>SUM(V29,AW29)</f>
        <v>46</v>
      </c>
    </row>
    <row r="30" spans="1:60" ht="25.5" customHeight="1" x14ac:dyDescent="0.2">
      <c r="A30" s="463"/>
      <c r="B30" s="317" t="s">
        <v>14</v>
      </c>
      <c r="C30" s="318" t="s">
        <v>144</v>
      </c>
      <c r="D30" s="9" t="s">
        <v>51</v>
      </c>
      <c r="E30" s="136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1" t="s">
        <v>211</v>
      </c>
      <c r="V30" s="252"/>
      <c r="W30" s="253"/>
      <c r="X30" s="253"/>
      <c r="Y30" s="233"/>
      <c r="Z30" s="233"/>
      <c r="AA30" s="233"/>
      <c r="AB30" s="233"/>
      <c r="AC30" s="233"/>
      <c r="AD30" s="233"/>
      <c r="AE30" s="233"/>
      <c r="AF30" s="233"/>
      <c r="AG30" s="233"/>
      <c r="AH30" s="233"/>
      <c r="AI30" s="233"/>
      <c r="AJ30" s="233"/>
      <c r="AK30" s="233"/>
      <c r="AL30" s="233"/>
      <c r="AM30" s="233"/>
      <c r="AN30" s="233"/>
      <c r="AO30" s="233"/>
      <c r="AP30" s="233"/>
      <c r="AQ30" s="233"/>
      <c r="AR30" s="233"/>
      <c r="AS30" s="233"/>
      <c r="AT30" s="233"/>
      <c r="AU30" s="233"/>
      <c r="AV30" s="382" t="s">
        <v>211</v>
      </c>
      <c r="AW30" s="234">
        <f>SUM(Y30:AU30)</f>
        <v>0</v>
      </c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308">
        <f>SUM(V30,AW30)</f>
        <v>0</v>
      </c>
    </row>
    <row r="31" spans="1:60" ht="25.5" customHeight="1" thickBot="1" x14ac:dyDescent="0.25">
      <c r="A31" s="463"/>
      <c r="B31" s="197" t="s">
        <v>145</v>
      </c>
      <c r="C31" s="192" t="s">
        <v>136</v>
      </c>
      <c r="D31" s="224" t="s">
        <v>51</v>
      </c>
      <c r="E31" s="238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3" t="s">
        <v>211</v>
      </c>
      <c r="V31" s="134"/>
      <c r="W31" s="135"/>
      <c r="X31" s="135"/>
      <c r="Y31" s="239"/>
      <c r="Z31" s="239"/>
      <c r="AA31" s="239"/>
      <c r="AB31" s="239"/>
      <c r="AC31" s="239"/>
      <c r="AD31" s="239"/>
      <c r="AE31" s="239"/>
      <c r="AF31" s="239"/>
      <c r="AG31" s="239"/>
      <c r="AH31" s="239"/>
      <c r="AI31" s="239"/>
      <c r="AJ31" s="239"/>
      <c r="AK31" s="239"/>
      <c r="AL31" s="239"/>
      <c r="AM31" s="239"/>
      <c r="AN31" s="239"/>
      <c r="AO31" s="239"/>
      <c r="AP31" s="239"/>
      <c r="AQ31" s="239"/>
      <c r="AR31" s="239"/>
      <c r="AS31" s="239"/>
      <c r="AT31" s="239"/>
      <c r="AU31" s="239"/>
      <c r="AV31" s="383" t="s">
        <v>211</v>
      </c>
      <c r="AW31" s="240">
        <f>SUM(Y31:AU31)</f>
        <v>0</v>
      </c>
      <c r="AX31" s="241"/>
      <c r="AY31" s="241"/>
      <c r="AZ31" s="241"/>
      <c r="BA31" s="241"/>
      <c r="BB31" s="241"/>
      <c r="BC31" s="241"/>
      <c r="BD31" s="241"/>
      <c r="BE31" s="241"/>
      <c r="BF31" s="241"/>
      <c r="BG31" s="241"/>
      <c r="BH31" s="267">
        <f>SUM(V31,AW31)</f>
        <v>0</v>
      </c>
    </row>
    <row r="32" spans="1:60" ht="25.5" customHeight="1" thickBot="1" x14ac:dyDescent="0.25">
      <c r="A32" s="465"/>
      <c r="B32" s="469" t="s">
        <v>52</v>
      </c>
      <c r="C32" s="470"/>
      <c r="D32" s="470"/>
      <c r="E32" s="207">
        <f t="shared" ref="E32:T32" si="17">SUM(E8,E20,E24,E28)</f>
        <v>36</v>
      </c>
      <c r="F32" s="247">
        <f t="shared" si="17"/>
        <v>36</v>
      </c>
      <c r="G32" s="247">
        <f t="shared" si="17"/>
        <v>36</v>
      </c>
      <c r="H32" s="247">
        <f t="shared" si="17"/>
        <v>36</v>
      </c>
      <c r="I32" s="247">
        <f t="shared" si="17"/>
        <v>36</v>
      </c>
      <c r="J32" s="247">
        <f t="shared" si="17"/>
        <v>36</v>
      </c>
      <c r="K32" s="247">
        <f t="shared" si="17"/>
        <v>36</v>
      </c>
      <c r="L32" s="247">
        <f t="shared" si="17"/>
        <v>36</v>
      </c>
      <c r="M32" s="247">
        <f t="shared" si="17"/>
        <v>36</v>
      </c>
      <c r="N32" s="247">
        <f t="shared" si="17"/>
        <v>36</v>
      </c>
      <c r="O32" s="247">
        <f t="shared" si="17"/>
        <v>36</v>
      </c>
      <c r="P32" s="247">
        <f t="shared" si="17"/>
        <v>36</v>
      </c>
      <c r="Q32" s="247">
        <f t="shared" si="17"/>
        <v>36</v>
      </c>
      <c r="R32" s="247">
        <f t="shared" si="17"/>
        <v>36</v>
      </c>
      <c r="S32" s="247">
        <f t="shared" si="17"/>
        <v>36</v>
      </c>
      <c r="T32" s="247">
        <f t="shared" si="17"/>
        <v>36</v>
      </c>
      <c r="U32" s="191"/>
      <c r="V32" s="248">
        <f>SUM(V8,V20,V24,V28)</f>
        <v>576</v>
      </c>
      <c r="W32" s="249"/>
      <c r="X32" s="249"/>
      <c r="Y32" s="247">
        <f>SUM(Y8,Y20,Y24,Y28,Y26)</f>
        <v>36</v>
      </c>
      <c r="Z32" s="247">
        <f t="shared" ref="Z32:AU32" si="18">SUM(Z8,Z20,Z24,Z28,Z26)</f>
        <v>36</v>
      </c>
      <c r="AA32" s="247">
        <f t="shared" si="18"/>
        <v>36</v>
      </c>
      <c r="AB32" s="247">
        <f t="shared" si="18"/>
        <v>36</v>
      </c>
      <c r="AC32" s="247">
        <f t="shared" si="18"/>
        <v>36</v>
      </c>
      <c r="AD32" s="247">
        <f t="shared" si="18"/>
        <v>36</v>
      </c>
      <c r="AE32" s="247">
        <f t="shared" si="18"/>
        <v>36</v>
      </c>
      <c r="AF32" s="247">
        <f t="shared" si="18"/>
        <v>36</v>
      </c>
      <c r="AG32" s="247">
        <f t="shared" si="18"/>
        <v>36</v>
      </c>
      <c r="AH32" s="247">
        <f t="shared" si="18"/>
        <v>36</v>
      </c>
      <c r="AI32" s="247">
        <f t="shared" si="18"/>
        <v>36</v>
      </c>
      <c r="AJ32" s="247">
        <f t="shared" si="18"/>
        <v>36</v>
      </c>
      <c r="AK32" s="247">
        <f t="shared" si="18"/>
        <v>36</v>
      </c>
      <c r="AL32" s="247">
        <f t="shared" si="18"/>
        <v>36</v>
      </c>
      <c r="AM32" s="247">
        <f t="shared" si="18"/>
        <v>36</v>
      </c>
      <c r="AN32" s="247">
        <f t="shared" si="18"/>
        <v>36</v>
      </c>
      <c r="AO32" s="247">
        <f t="shared" si="18"/>
        <v>36</v>
      </c>
      <c r="AP32" s="247">
        <f t="shared" si="18"/>
        <v>36</v>
      </c>
      <c r="AQ32" s="247">
        <f t="shared" si="18"/>
        <v>36</v>
      </c>
      <c r="AR32" s="247">
        <f t="shared" si="18"/>
        <v>36</v>
      </c>
      <c r="AS32" s="247">
        <f t="shared" si="18"/>
        <v>36</v>
      </c>
      <c r="AT32" s="247">
        <f t="shared" si="18"/>
        <v>36</v>
      </c>
      <c r="AU32" s="247">
        <f t="shared" si="18"/>
        <v>36</v>
      </c>
      <c r="AV32" s="191"/>
      <c r="AW32" s="248">
        <f>SUM(Y32:AU32)</f>
        <v>828</v>
      </c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319">
        <f>SUM(V32,AW32)</f>
        <v>1404</v>
      </c>
    </row>
    <row r="33" spans="1:2" ht="25.5" customHeight="1" x14ac:dyDescent="0.2">
      <c r="A33" s="367"/>
    </row>
    <row r="34" spans="1:2" ht="20.100000000000001" customHeight="1" x14ac:dyDescent="0.2">
      <c r="A34" s="367"/>
      <c r="B34" s="2"/>
    </row>
    <row r="35" spans="1:2" ht="20.100000000000001" customHeight="1" x14ac:dyDescent="0.2">
      <c r="A35" s="367"/>
    </row>
    <row r="36" spans="1:2" ht="20.100000000000001" customHeight="1" x14ac:dyDescent="0.2">
      <c r="A36" s="367"/>
    </row>
    <row r="37" spans="1:2" ht="20.100000000000001" customHeight="1" x14ac:dyDescent="0.2">
      <c r="A37" s="367"/>
    </row>
    <row r="38" spans="1:2" ht="20.100000000000001" customHeight="1" x14ac:dyDescent="0.2">
      <c r="A38" s="367"/>
    </row>
    <row r="39" spans="1:2" ht="20.100000000000001" customHeight="1" x14ac:dyDescent="0.2">
      <c r="A39" s="367"/>
    </row>
    <row r="40" spans="1:2" ht="20.100000000000001" customHeight="1" x14ac:dyDescent="0.2">
      <c r="A40" s="367"/>
    </row>
    <row r="41" spans="1:2" ht="20.100000000000001" customHeight="1" x14ac:dyDescent="0.2">
      <c r="A41" s="367"/>
    </row>
    <row r="42" spans="1:2" ht="20.100000000000001" customHeight="1" x14ac:dyDescent="0.2">
      <c r="A42" s="367"/>
    </row>
    <row r="43" spans="1:2" ht="20.100000000000001" customHeight="1" x14ac:dyDescent="0.2">
      <c r="A43" s="367"/>
    </row>
    <row r="44" spans="1:2" ht="20.100000000000001" customHeight="1" x14ac:dyDescent="0.2">
      <c r="A44" s="367"/>
    </row>
    <row r="45" spans="1:2" ht="20.100000000000001" customHeight="1" x14ac:dyDescent="0.2">
      <c r="A45" s="367"/>
    </row>
    <row r="46" spans="1:2" ht="20.100000000000001" customHeight="1" x14ac:dyDescent="0.2">
      <c r="A46" s="367"/>
    </row>
    <row r="47" spans="1:2" ht="20.100000000000001" customHeight="1" x14ac:dyDescent="0.2">
      <c r="A47" s="367"/>
    </row>
    <row r="48" spans="1:2" ht="20.100000000000001" customHeight="1" x14ac:dyDescent="0.2">
      <c r="A48" s="367"/>
    </row>
    <row r="49" spans="1:1" ht="20.100000000000001" customHeight="1" x14ac:dyDescent="0.2">
      <c r="A49" s="367"/>
    </row>
    <row r="50" spans="1:1" ht="20.100000000000001" customHeight="1" x14ac:dyDescent="0.2">
      <c r="A50" s="367"/>
    </row>
    <row r="51" spans="1:1" ht="20.100000000000001" customHeight="1" x14ac:dyDescent="0.2">
      <c r="A51" s="367"/>
    </row>
    <row r="52" spans="1:1" ht="20.100000000000001" customHeight="1" x14ac:dyDescent="0.2">
      <c r="A52" s="367"/>
    </row>
    <row r="53" spans="1:1" ht="20.100000000000001" customHeight="1" x14ac:dyDescent="0.2">
      <c r="A53" s="367"/>
    </row>
    <row r="54" spans="1:1" ht="31.5" customHeight="1" x14ac:dyDescent="0.2">
      <c r="A54" s="367"/>
    </row>
    <row r="55" spans="1:1" ht="33.75" customHeight="1" x14ac:dyDescent="0.2">
      <c r="A55" s="367"/>
    </row>
    <row r="56" spans="1:1" ht="33.75" customHeight="1" x14ac:dyDescent="0.2">
      <c r="A56" s="367"/>
    </row>
    <row r="57" spans="1:1" ht="20.100000000000001" customHeight="1" x14ac:dyDescent="0.2">
      <c r="A57" s="367"/>
    </row>
    <row r="58" spans="1:1" ht="20.100000000000001" customHeight="1" x14ac:dyDescent="0.2">
      <c r="A58" s="367"/>
    </row>
    <row r="59" spans="1:1" ht="20.100000000000001" customHeight="1" x14ac:dyDescent="0.2">
      <c r="A59" s="367"/>
    </row>
    <row r="60" spans="1:1" ht="20.100000000000001" customHeight="1" x14ac:dyDescent="0.2">
      <c r="A60" s="367"/>
    </row>
    <row r="61" spans="1:1" ht="20.100000000000001" customHeight="1" x14ac:dyDescent="0.2">
      <c r="A61" s="367"/>
    </row>
    <row r="62" spans="1:1" ht="20.100000000000001" customHeight="1" x14ac:dyDescent="0.2">
      <c r="A62" s="367"/>
    </row>
    <row r="63" spans="1:1" ht="23.25" customHeight="1" x14ac:dyDescent="0.2">
      <c r="A63" s="367"/>
    </row>
    <row r="64" spans="1:1" ht="26.25" customHeight="1" x14ac:dyDescent="0.2">
      <c r="A64" s="367"/>
    </row>
    <row r="65" spans="1:1" ht="20.100000000000001" customHeight="1" x14ac:dyDescent="0.2">
      <c r="A65" s="36"/>
    </row>
    <row r="66" spans="1:1" ht="20.100000000000001" customHeight="1" x14ac:dyDescent="0.2">
      <c r="A66" s="36"/>
    </row>
    <row r="67" spans="1:1" ht="20.100000000000001" customHeight="1" x14ac:dyDescent="0.2">
      <c r="A67" s="36"/>
    </row>
    <row r="68" spans="1:1" ht="20.100000000000001" customHeight="1" x14ac:dyDescent="0.2">
      <c r="A68" s="36"/>
    </row>
    <row r="69" spans="1:1" ht="20.100000000000001" customHeight="1" x14ac:dyDescent="0.2">
      <c r="A69" s="36"/>
    </row>
    <row r="70" spans="1:1" ht="20.100000000000001" customHeight="1" thickBot="1" x14ac:dyDescent="0.25">
      <c r="A70" s="36"/>
    </row>
    <row r="71" spans="1:1" ht="27" hidden="1" customHeight="1" x14ac:dyDescent="0.2">
      <c r="A71" s="36"/>
    </row>
    <row r="72" spans="1:1" ht="27" hidden="1" customHeight="1" x14ac:dyDescent="0.2">
      <c r="A72" s="36"/>
    </row>
    <row r="73" spans="1:1" ht="20.100000000000001" hidden="1" customHeight="1" x14ac:dyDescent="0.2">
      <c r="A73" s="36"/>
    </row>
    <row r="74" spans="1:1" ht="20.100000000000001" hidden="1" customHeight="1" thickBot="1" x14ac:dyDescent="0.25">
      <c r="A74" s="36"/>
    </row>
    <row r="75" spans="1:1" ht="24.95" customHeight="1" x14ac:dyDescent="0.2">
      <c r="A75" s="466"/>
    </row>
    <row r="76" spans="1:1" ht="24.95" customHeight="1" x14ac:dyDescent="0.2">
      <c r="A76" s="467"/>
    </row>
    <row r="77" spans="1:1" ht="24.95" customHeight="1" thickBot="1" x14ac:dyDescent="0.25">
      <c r="A77" s="468"/>
    </row>
    <row r="78" spans="1:1" hidden="1" x14ac:dyDescent="0.2"/>
  </sheetData>
  <mergeCells count="23">
    <mergeCell ref="AT3:AV3"/>
    <mergeCell ref="I1:J1"/>
    <mergeCell ref="A3:A7"/>
    <mergeCell ref="B3:B7"/>
    <mergeCell ref="C3:C7"/>
    <mergeCell ref="D3:D7"/>
    <mergeCell ref="AO3:AR3"/>
    <mergeCell ref="A8:A32"/>
    <mergeCell ref="A75:A77"/>
    <mergeCell ref="B32:D32"/>
    <mergeCell ref="BH3:BH7"/>
    <mergeCell ref="E4:BG4"/>
    <mergeCell ref="E6:BG6"/>
    <mergeCell ref="N3:Q3"/>
    <mergeCell ref="S3:U3"/>
    <mergeCell ref="AC3:AE3"/>
    <mergeCell ref="AK3:AM3"/>
    <mergeCell ref="AY3:BB3"/>
    <mergeCell ref="BC3:BF3"/>
    <mergeCell ref="F3:H3"/>
    <mergeCell ref="J3:M3"/>
    <mergeCell ref="X3:AA3"/>
    <mergeCell ref="AG3:AI3"/>
  </mergeCells>
  <phoneticPr fontId="3" type="noConversion"/>
  <pageMargins left="0.19685039370078741" right="0.19685039370078741" top="0.39370078740157483" bottom="0.39370078740157483" header="0.51181102362204722" footer="0.51181102362204722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110"/>
  <sheetViews>
    <sheetView topLeftCell="A7" zoomScale="80" zoomScaleNormal="80" workbookViewId="0">
      <selection activeCell="AD42" sqref="AD42"/>
    </sheetView>
  </sheetViews>
  <sheetFormatPr defaultRowHeight="12.75" x14ac:dyDescent="0.2"/>
  <cols>
    <col min="1" max="1" width="2.85546875" customWidth="1"/>
    <col min="2" max="2" width="10.28515625" customWidth="1"/>
    <col min="3" max="3" width="20.42578125" customWidth="1"/>
    <col min="5" max="21" width="3.28515625" customWidth="1"/>
    <col min="22" max="22" width="3.85546875" customWidth="1"/>
    <col min="23" max="23" width="4.7109375" customWidth="1"/>
    <col min="24" max="25" width="2.7109375" customWidth="1"/>
    <col min="26" max="48" width="3.28515625" customWidth="1"/>
    <col min="49" max="49" width="7.7109375" customWidth="1"/>
    <col min="50" max="50" width="5.28515625" customWidth="1"/>
    <col min="51" max="60" width="2.7109375" customWidth="1"/>
    <col min="61" max="61" width="6.7109375" customWidth="1"/>
  </cols>
  <sheetData>
    <row r="1" spans="1:62" ht="15" x14ac:dyDescent="0.25">
      <c r="B1" s="1" t="s">
        <v>39</v>
      </c>
    </row>
    <row r="2" spans="1:62" ht="15.75" thickBot="1" x14ac:dyDescent="0.3">
      <c r="B2" s="1" t="s">
        <v>59</v>
      </c>
      <c r="C2" s="2"/>
      <c r="D2" s="2" t="s">
        <v>143</v>
      </c>
    </row>
    <row r="3" spans="1:62" ht="64.5" customHeight="1" x14ac:dyDescent="0.2">
      <c r="A3" s="480" t="s">
        <v>25</v>
      </c>
      <c r="B3" s="483" t="s">
        <v>0</v>
      </c>
      <c r="C3" s="486" t="s">
        <v>40</v>
      </c>
      <c r="D3" s="489" t="s">
        <v>41</v>
      </c>
      <c r="E3" s="18" t="s">
        <v>77</v>
      </c>
      <c r="F3" s="478" t="s">
        <v>26</v>
      </c>
      <c r="G3" s="478"/>
      <c r="H3" s="478"/>
      <c r="I3" s="14" t="s">
        <v>78</v>
      </c>
      <c r="J3" s="477" t="s">
        <v>27</v>
      </c>
      <c r="K3" s="477"/>
      <c r="L3" s="477"/>
      <c r="M3" s="477"/>
      <c r="N3" s="477" t="s">
        <v>28</v>
      </c>
      <c r="O3" s="477"/>
      <c r="P3" s="477"/>
      <c r="Q3" s="477"/>
      <c r="R3" s="3" t="s">
        <v>79</v>
      </c>
      <c r="S3" s="499" t="s">
        <v>29</v>
      </c>
      <c r="T3" s="500"/>
      <c r="U3" s="500"/>
      <c r="V3" s="501"/>
      <c r="W3" s="37" t="s">
        <v>42</v>
      </c>
      <c r="X3" s="3" t="s">
        <v>80</v>
      </c>
      <c r="Y3" s="477" t="s">
        <v>30</v>
      </c>
      <c r="Z3" s="477"/>
      <c r="AA3" s="477"/>
      <c r="AB3" s="477"/>
      <c r="AC3" s="3" t="s">
        <v>81</v>
      </c>
      <c r="AD3" s="477" t="s">
        <v>31</v>
      </c>
      <c r="AE3" s="477"/>
      <c r="AF3" s="477"/>
      <c r="AG3" s="3" t="s">
        <v>82</v>
      </c>
      <c r="AH3" s="477" t="s">
        <v>32</v>
      </c>
      <c r="AI3" s="477"/>
      <c r="AJ3" s="477"/>
      <c r="AK3" s="3" t="s">
        <v>43</v>
      </c>
      <c r="AL3" s="477" t="s">
        <v>33</v>
      </c>
      <c r="AM3" s="477"/>
      <c r="AN3" s="477"/>
      <c r="AO3" s="3" t="s">
        <v>44</v>
      </c>
      <c r="AP3" s="477" t="s">
        <v>34</v>
      </c>
      <c r="AQ3" s="477"/>
      <c r="AR3" s="477"/>
      <c r="AS3" s="477"/>
      <c r="AT3" s="3" t="s">
        <v>219</v>
      </c>
      <c r="AU3" s="477" t="s">
        <v>35</v>
      </c>
      <c r="AV3" s="477"/>
      <c r="AW3" s="477"/>
      <c r="AX3" s="37" t="s">
        <v>42</v>
      </c>
      <c r="AY3" s="3" t="s">
        <v>46</v>
      </c>
      <c r="AZ3" s="477" t="s">
        <v>36</v>
      </c>
      <c r="BA3" s="477"/>
      <c r="BB3" s="477"/>
      <c r="BC3" s="477"/>
      <c r="BD3" s="477" t="s">
        <v>37</v>
      </c>
      <c r="BE3" s="477"/>
      <c r="BF3" s="477"/>
      <c r="BG3" s="477"/>
      <c r="BH3" s="38" t="s">
        <v>47</v>
      </c>
      <c r="BI3" s="471" t="s">
        <v>48</v>
      </c>
    </row>
    <row r="4" spans="1:62" x14ac:dyDescent="0.2">
      <c r="A4" s="481"/>
      <c r="B4" s="484"/>
      <c r="C4" s="487"/>
      <c r="D4" s="490"/>
      <c r="E4" s="496" t="s">
        <v>49</v>
      </c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7"/>
      <c r="R4" s="497"/>
      <c r="S4" s="497"/>
      <c r="T4" s="497"/>
      <c r="U4" s="497"/>
      <c r="V4" s="497"/>
      <c r="W4" s="497"/>
      <c r="X4" s="497"/>
      <c r="Y4" s="497"/>
      <c r="Z4" s="497"/>
      <c r="AA4" s="497"/>
      <c r="AB4" s="497"/>
      <c r="AC4" s="497"/>
      <c r="AD4" s="497"/>
      <c r="AE4" s="497"/>
      <c r="AF4" s="497"/>
      <c r="AG4" s="497"/>
      <c r="AH4" s="497"/>
      <c r="AI4" s="497"/>
      <c r="AJ4" s="497"/>
      <c r="AK4" s="497"/>
      <c r="AL4" s="497"/>
      <c r="AM4" s="497"/>
      <c r="AN4" s="497"/>
      <c r="AO4" s="497"/>
      <c r="AP4" s="497"/>
      <c r="AQ4" s="497"/>
      <c r="AR4" s="497"/>
      <c r="AS4" s="497"/>
      <c r="AT4" s="497"/>
      <c r="AU4" s="497"/>
      <c r="AV4" s="497"/>
      <c r="AW4" s="497"/>
      <c r="AX4" s="497"/>
      <c r="AY4" s="497"/>
      <c r="AZ4" s="497"/>
      <c r="BA4" s="497"/>
      <c r="BB4" s="497"/>
      <c r="BC4" s="497"/>
      <c r="BD4" s="497"/>
      <c r="BE4" s="497"/>
      <c r="BF4" s="497"/>
      <c r="BG4" s="497"/>
      <c r="BH4" s="498"/>
      <c r="BI4" s="472"/>
    </row>
    <row r="5" spans="1:62" x14ac:dyDescent="0.2">
      <c r="A5" s="481"/>
      <c r="B5" s="484"/>
      <c r="C5" s="487"/>
      <c r="D5" s="490"/>
      <c r="E5" s="20">
        <v>35</v>
      </c>
      <c r="F5" s="15">
        <v>36</v>
      </c>
      <c r="G5" s="15">
        <v>37</v>
      </c>
      <c r="H5" s="15">
        <v>38</v>
      </c>
      <c r="I5" s="15">
        <v>39</v>
      </c>
      <c r="J5" s="15">
        <v>40</v>
      </c>
      <c r="K5" s="15">
        <v>41</v>
      </c>
      <c r="L5" s="15">
        <v>42</v>
      </c>
      <c r="M5" s="15">
        <v>43</v>
      </c>
      <c r="N5" s="15">
        <v>44</v>
      </c>
      <c r="O5" s="15">
        <v>45</v>
      </c>
      <c r="P5" s="15">
        <v>46</v>
      </c>
      <c r="Q5" s="15">
        <v>47</v>
      </c>
      <c r="R5" s="15">
        <v>48</v>
      </c>
      <c r="S5" s="15">
        <v>49</v>
      </c>
      <c r="T5" s="15">
        <v>50</v>
      </c>
      <c r="U5" s="15">
        <v>51</v>
      </c>
      <c r="V5" s="15">
        <v>52</v>
      </c>
      <c r="W5" s="7"/>
      <c r="X5" s="15"/>
      <c r="Y5" s="15">
        <v>1</v>
      </c>
      <c r="Z5" s="15">
        <v>2</v>
      </c>
      <c r="AA5" s="15">
        <v>3</v>
      </c>
      <c r="AB5" s="15">
        <v>4</v>
      </c>
      <c r="AC5" s="15">
        <v>5</v>
      </c>
      <c r="AD5" s="15">
        <v>6</v>
      </c>
      <c r="AE5" s="15">
        <v>7</v>
      </c>
      <c r="AF5" s="15">
        <v>8</v>
      </c>
      <c r="AG5" s="15">
        <v>9</v>
      </c>
      <c r="AH5" s="15">
        <v>10</v>
      </c>
      <c r="AI5" s="15">
        <v>11</v>
      </c>
      <c r="AJ5" s="15">
        <v>12</v>
      </c>
      <c r="AK5" s="15">
        <v>13</v>
      </c>
      <c r="AL5" s="15">
        <v>14</v>
      </c>
      <c r="AM5" s="15">
        <v>15</v>
      </c>
      <c r="AN5" s="15">
        <v>16</v>
      </c>
      <c r="AO5" s="15">
        <v>17</v>
      </c>
      <c r="AP5" s="15">
        <v>18</v>
      </c>
      <c r="AQ5" s="15">
        <v>19</v>
      </c>
      <c r="AR5" s="15">
        <v>20</v>
      </c>
      <c r="AS5" s="15">
        <v>21</v>
      </c>
      <c r="AT5" s="15">
        <v>22</v>
      </c>
      <c r="AU5" s="15">
        <v>23</v>
      </c>
      <c r="AV5" s="15">
        <v>24</v>
      </c>
      <c r="AW5" s="15">
        <v>25</v>
      </c>
      <c r="AX5" s="7"/>
      <c r="AY5" s="15">
        <v>26</v>
      </c>
      <c r="AZ5" s="15">
        <v>27</v>
      </c>
      <c r="BA5" s="15">
        <v>28</v>
      </c>
      <c r="BB5" s="15">
        <v>29</v>
      </c>
      <c r="BC5" s="15">
        <v>30</v>
      </c>
      <c r="BD5" s="15">
        <v>31</v>
      </c>
      <c r="BE5" s="15">
        <v>32</v>
      </c>
      <c r="BF5" s="15">
        <v>33</v>
      </c>
      <c r="BG5" s="15">
        <v>34</v>
      </c>
      <c r="BH5" s="16">
        <v>35</v>
      </c>
      <c r="BI5" s="472"/>
    </row>
    <row r="6" spans="1:62" x14ac:dyDescent="0.2">
      <c r="A6" s="481"/>
      <c r="B6" s="484"/>
      <c r="C6" s="487"/>
      <c r="D6" s="490"/>
      <c r="E6" s="496" t="s">
        <v>50</v>
      </c>
      <c r="F6" s="497"/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497"/>
      <c r="R6" s="497"/>
      <c r="S6" s="497"/>
      <c r="T6" s="497"/>
      <c r="U6" s="497"/>
      <c r="V6" s="497"/>
      <c r="W6" s="497"/>
      <c r="X6" s="497"/>
      <c r="Y6" s="497"/>
      <c r="Z6" s="497"/>
      <c r="AA6" s="497"/>
      <c r="AB6" s="497"/>
      <c r="AC6" s="497"/>
      <c r="AD6" s="497"/>
      <c r="AE6" s="497"/>
      <c r="AF6" s="497"/>
      <c r="AG6" s="497"/>
      <c r="AH6" s="497"/>
      <c r="AI6" s="497"/>
      <c r="AJ6" s="497"/>
      <c r="AK6" s="497"/>
      <c r="AL6" s="497"/>
      <c r="AM6" s="497"/>
      <c r="AN6" s="497"/>
      <c r="AO6" s="497"/>
      <c r="AP6" s="497"/>
      <c r="AQ6" s="497"/>
      <c r="AR6" s="497"/>
      <c r="AS6" s="497"/>
      <c r="AT6" s="497"/>
      <c r="AU6" s="497"/>
      <c r="AV6" s="497"/>
      <c r="AW6" s="497"/>
      <c r="AX6" s="497"/>
      <c r="AY6" s="497"/>
      <c r="AZ6" s="497"/>
      <c r="BA6" s="497"/>
      <c r="BB6" s="497"/>
      <c r="BC6" s="497"/>
      <c r="BD6" s="497"/>
      <c r="BE6" s="497"/>
      <c r="BF6" s="497"/>
      <c r="BG6" s="497"/>
      <c r="BH6" s="498"/>
      <c r="BI6" s="472"/>
    </row>
    <row r="7" spans="1:62" ht="13.5" thickBot="1" x14ac:dyDescent="0.25">
      <c r="A7" s="482"/>
      <c r="B7" s="485"/>
      <c r="C7" s="488"/>
      <c r="D7" s="491"/>
      <c r="E7" s="24">
        <v>1</v>
      </c>
      <c r="F7" s="8">
        <v>2</v>
      </c>
      <c r="G7" s="8">
        <v>3</v>
      </c>
      <c r="H7" s="8">
        <v>4</v>
      </c>
      <c r="I7" s="8">
        <v>5</v>
      </c>
      <c r="J7" s="8">
        <v>6</v>
      </c>
      <c r="K7" s="8">
        <v>7</v>
      </c>
      <c r="L7" s="8">
        <v>8</v>
      </c>
      <c r="M7" s="8">
        <v>9</v>
      </c>
      <c r="N7" s="8">
        <v>10</v>
      </c>
      <c r="O7" s="8">
        <v>11</v>
      </c>
      <c r="P7" s="8">
        <v>12</v>
      </c>
      <c r="Q7" s="8">
        <v>13</v>
      </c>
      <c r="R7" s="8">
        <v>14</v>
      </c>
      <c r="S7" s="8">
        <v>15</v>
      </c>
      <c r="T7" s="8">
        <v>16</v>
      </c>
      <c r="U7" s="8">
        <v>17</v>
      </c>
      <c r="V7" s="8">
        <v>17</v>
      </c>
      <c r="W7" s="39"/>
      <c r="X7" s="8">
        <v>18</v>
      </c>
      <c r="Y7" s="8">
        <v>19</v>
      </c>
      <c r="Z7" s="8">
        <v>20</v>
      </c>
      <c r="AA7" s="8">
        <v>21</v>
      </c>
      <c r="AB7" s="8">
        <v>22</v>
      </c>
      <c r="AC7" s="8">
        <v>23</v>
      </c>
      <c r="AD7" s="8">
        <v>24</v>
      </c>
      <c r="AE7" s="8">
        <v>25</v>
      </c>
      <c r="AF7" s="8">
        <v>26</v>
      </c>
      <c r="AG7" s="8">
        <v>27</v>
      </c>
      <c r="AH7" s="8">
        <v>28</v>
      </c>
      <c r="AI7" s="8">
        <v>29</v>
      </c>
      <c r="AJ7" s="8">
        <v>30</v>
      </c>
      <c r="AK7" s="8">
        <v>31</v>
      </c>
      <c r="AL7" s="8">
        <v>32</v>
      </c>
      <c r="AM7" s="8">
        <v>33</v>
      </c>
      <c r="AN7" s="8">
        <v>34</v>
      </c>
      <c r="AO7" s="8">
        <v>35</v>
      </c>
      <c r="AP7" s="8">
        <v>36</v>
      </c>
      <c r="AQ7" s="8">
        <v>37</v>
      </c>
      <c r="AR7" s="8">
        <v>38</v>
      </c>
      <c r="AS7" s="8">
        <v>39</v>
      </c>
      <c r="AT7" s="8">
        <v>40</v>
      </c>
      <c r="AU7" s="8">
        <v>41</v>
      </c>
      <c r="AV7" s="8">
        <v>42</v>
      </c>
      <c r="AW7" s="8">
        <v>43</v>
      </c>
      <c r="AX7" s="39"/>
      <c r="AY7" s="8">
        <v>44</v>
      </c>
      <c r="AZ7" s="8">
        <v>45</v>
      </c>
      <c r="BA7" s="8">
        <v>46</v>
      </c>
      <c r="BB7" s="8">
        <v>47</v>
      </c>
      <c r="BC7" s="8">
        <v>48</v>
      </c>
      <c r="BD7" s="8">
        <v>49</v>
      </c>
      <c r="BE7" s="8">
        <v>50</v>
      </c>
      <c r="BF7" s="8">
        <v>51</v>
      </c>
      <c r="BG7" s="8">
        <v>52</v>
      </c>
      <c r="BH7" s="40">
        <v>53</v>
      </c>
      <c r="BI7" s="473"/>
    </row>
    <row r="8" spans="1:62" ht="12.75" customHeight="1" thickBot="1" x14ac:dyDescent="0.25">
      <c r="A8" s="492" t="s">
        <v>60</v>
      </c>
      <c r="B8" s="324" t="s">
        <v>199</v>
      </c>
      <c r="C8" s="218" t="s">
        <v>200</v>
      </c>
      <c r="D8" s="219" t="s">
        <v>51</v>
      </c>
      <c r="E8" s="320">
        <f>SUM(E9:E10)</f>
        <v>4</v>
      </c>
      <c r="F8" s="320">
        <f t="shared" ref="F8:U8" si="0">SUM(F9:F10)</f>
        <v>5</v>
      </c>
      <c r="G8" s="320">
        <f t="shared" si="0"/>
        <v>4</v>
      </c>
      <c r="H8" s="320">
        <f t="shared" si="0"/>
        <v>4</v>
      </c>
      <c r="I8" s="320">
        <f t="shared" si="0"/>
        <v>4</v>
      </c>
      <c r="J8" s="320">
        <f t="shared" si="0"/>
        <v>4</v>
      </c>
      <c r="K8" s="320">
        <f t="shared" si="0"/>
        <v>3</v>
      </c>
      <c r="L8" s="320">
        <f t="shared" si="0"/>
        <v>4</v>
      </c>
      <c r="M8" s="320">
        <f t="shared" si="0"/>
        <v>4</v>
      </c>
      <c r="N8" s="320">
        <f t="shared" si="0"/>
        <v>4</v>
      </c>
      <c r="O8" s="320">
        <f t="shared" si="0"/>
        <v>4</v>
      </c>
      <c r="P8" s="320">
        <f t="shared" si="0"/>
        <v>4</v>
      </c>
      <c r="Q8" s="320">
        <f t="shared" si="0"/>
        <v>4</v>
      </c>
      <c r="R8" s="320">
        <f t="shared" si="0"/>
        <v>4</v>
      </c>
      <c r="S8" s="320">
        <f t="shared" si="0"/>
        <v>4</v>
      </c>
      <c r="T8" s="320">
        <f t="shared" si="0"/>
        <v>4</v>
      </c>
      <c r="U8" s="320">
        <f t="shared" si="0"/>
        <v>2</v>
      </c>
      <c r="V8" s="320"/>
      <c r="W8" s="320">
        <f>SUM(W9:W10)</f>
        <v>66</v>
      </c>
      <c r="X8" s="320"/>
      <c r="Y8" s="320"/>
      <c r="Z8" s="320">
        <f t="shared" ref="Z8:AR8" si="1">SUM(Z9:Z10)</f>
        <v>0</v>
      </c>
      <c r="AA8" s="320">
        <f t="shared" si="1"/>
        <v>0</v>
      </c>
      <c r="AB8" s="320">
        <f t="shared" si="1"/>
        <v>0</v>
      </c>
      <c r="AC8" s="320">
        <f t="shared" si="1"/>
        <v>0</v>
      </c>
      <c r="AD8" s="320">
        <f t="shared" si="1"/>
        <v>0</v>
      </c>
      <c r="AE8" s="320">
        <f t="shared" si="1"/>
        <v>0</v>
      </c>
      <c r="AF8" s="320">
        <f t="shared" si="1"/>
        <v>0</v>
      </c>
      <c r="AG8" s="320">
        <f t="shared" si="1"/>
        <v>0</v>
      </c>
      <c r="AH8" s="320">
        <f t="shared" si="1"/>
        <v>0</v>
      </c>
      <c r="AI8" s="320">
        <f t="shared" si="1"/>
        <v>0</v>
      </c>
      <c r="AJ8" s="320">
        <f t="shared" si="1"/>
        <v>0</v>
      </c>
      <c r="AK8" s="320">
        <f t="shared" si="1"/>
        <v>0</v>
      </c>
      <c r="AL8" s="320">
        <f t="shared" si="1"/>
        <v>0</v>
      </c>
      <c r="AM8" s="320">
        <f t="shared" si="1"/>
        <v>0</v>
      </c>
      <c r="AN8" s="320">
        <f t="shared" si="1"/>
        <v>0</v>
      </c>
      <c r="AO8" s="320">
        <f t="shared" si="1"/>
        <v>0</v>
      </c>
      <c r="AP8" s="320">
        <f t="shared" si="1"/>
        <v>0</v>
      </c>
      <c r="AQ8" s="320">
        <f t="shared" si="1"/>
        <v>0</v>
      </c>
      <c r="AR8" s="320">
        <f t="shared" si="1"/>
        <v>0</v>
      </c>
      <c r="AS8" s="320">
        <f t="shared" ref="AS8:AT8" si="2">SUM(AS9:AS10)</f>
        <v>0</v>
      </c>
      <c r="AT8" s="320">
        <f t="shared" si="2"/>
        <v>0</v>
      </c>
      <c r="AU8" s="320"/>
      <c r="AV8" s="320"/>
      <c r="AW8" s="320"/>
      <c r="AX8" s="320">
        <f>SUM(AX9:AX10)</f>
        <v>0</v>
      </c>
      <c r="AY8" s="320"/>
      <c r="AZ8" s="320"/>
      <c r="BA8" s="320"/>
      <c r="BB8" s="320"/>
      <c r="BC8" s="320"/>
      <c r="BD8" s="320"/>
      <c r="BE8" s="320"/>
      <c r="BF8" s="320"/>
      <c r="BG8" s="320"/>
      <c r="BH8" s="321"/>
      <c r="BI8" s="322">
        <f>SUM(BI9:BI10)</f>
        <v>66</v>
      </c>
      <c r="BJ8" s="2"/>
    </row>
    <row r="9" spans="1:62" ht="18.75" customHeight="1" thickBot="1" x14ac:dyDescent="0.25">
      <c r="A9" s="493"/>
      <c r="B9" s="197" t="s">
        <v>118</v>
      </c>
      <c r="C9" s="57" t="s">
        <v>126</v>
      </c>
      <c r="D9" s="9" t="s">
        <v>51</v>
      </c>
      <c r="E9" s="42">
        <v>2</v>
      </c>
      <c r="F9" s="42">
        <v>2</v>
      </c>
      <c r="G9" s="42">
        <v>2</v>
      </c>
      <c r="H9" s="42">
        <v>1</v>
      </c>
      <c r="I9" s="42">
        <v>2</v>
      </c>
      <c r="J9" s="42">
        <v>2</v>
      </c>
      <c r="K9" s="42">
        <v>1</v>
      </c>
      <c r="L9" s="42">
        <v>2</v>
      </c>
      <c r="M9" s="42">
        <v>2</v>
      </c>
      <c r="N9" s="42">
        <v>2</v>
      </c>
      <c r="O9" s="42">
        <v>2</v>
      </c>
      <c r="P9" s="42">
        <v>2</v>
      </c>
      <c r="Q9" s="42">
        <v>2</v>
      </c>
      <c r="R9" s="42">
        <v>2</v>
      </c>
      <c r="S9" s="42">
        <v>2</v>
      </c>
      <c r="T9" s="42">
        <v>2</v>
      </c>
      <c r="U9" s="42">
        <v>0</v>
      </c>
      <c r="V9" s="191" t="s">
        <v>210</v>
      </c>
      <c r="W9" s="45">
        <f>SUM(E9:U9)</f>
        <v>30</v>
      </c>
      <c r="X9" s="148"/>
      <c r="Y9" s="148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389"/>
      <c r="AT9" s="389"/>
      <c r="AU9" s="255"/>
      <c r="AV9" s="255"/>
      <c r="AW9" s="256" t="s">
        <v>211</v>
      </c>
      <c r="AX9" s="257">
        <f>SUM(Z9:AR9)</f>
        <v>0</v>
      </c>
      <c r="AY9" s="258"/>
      <c r="AZ9" s="258"/>
      <c r="BA9" s="258"/>
      <c r="BB9" s="258"/>
      <c r="BC9" s="258"/>
      <c r="BD9" s="258"/>
      <c r="BE9" s="258"/>
      <c r="BF9" s="258"/>
      <c r="BG9" s="258"/>
      <c r="BH9" s="107"/>
      <c r="BI9" s="300">
        <f>SUM(W9,AX9)</f>
        <v>30</v>
      </c>
      <c r="BJ9" s="2"/>
    </row>
    <row r="10" spans="1:62" ht="26.25" thickBot="1" x14ac:dyDescent="0.25">
      <c r="A10" s="493"/>
      <c r="B10" s="384" t="s">
        <v>212</v>
      </c>
      <c r="C10" s="101" t="s">
        <v>194</v>
      </c>
      <c r="D10" s="55" t="s">
        <v>51</v>
      </c>
      <c r="E10" s="58">
        <v>2</v>
      </c>
      <c r="F10" s="58">
        <v>3</v>
      </c>
      <c r="G10" s="58">
        <v>2</v>
      </c>
      <c r="H10" s="58">
        <v>3</v>
      </c>
      <c r="I10" s="58">
        <v>2</v>
      </c>
      <c r="J10" s="58">
        <v>2</v>
      </c>
      <c r="K10" s="58">
        <v>2</v>
      </c>
      <c r="L10" s="58">
        <v>2</v>
      </c>
      <c r="M10" s="58">
        <v>2</v>
      </c>
      <c r="N10" s="58">
        <v>2</v>
      </c>
      <c r="O10" s="58">
        <v>2</v>
      </c>
      <c r="P10" s="58">
        <v>2</v>
      </c>
      <c r="Q10" s="58">
        <v>2</v>
      </c>
      <c r="R10" s="58">
        <v>2</v>
      </c>
      <c r="S10" s="58">
        <v>2</v>
      </c>
      <c r="T10" s="58">
        <v>2</v>
      </c>
      <c r="U10" s="58">
        <v>2</v>
      </c>
      <c r="V10" s="191" t="s">
        <v>210</v>
      </c>
      <c r="W10" s="45">
        <f>SUM(E10:U10)</f>
        <v>36</v>
      </c>
      <c r="X10" s="259"/>
      <c r="Y10" s="259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0"/>
      <c r="AL10" s="260"/>
      <c r="AM10" s="260"/>
      <c r="AN10" s="260"/>
      <c r="AO10" s="260"/>
      <c r="AP10" s="260"/>
      <c r="AQ10" s="260"/>
      <c r="AR10" s="260"/>
      <c r="AS10" s="390"/>
      <c r="AT10" s="390"/>
      <c r="AU10" s="262"/>
      <c r="AV10" s="262"/>
      <c r="AW10" s="263" t="s">
        <v>211</v>
      </c>
      <c r="AX10" s="264">
        <f>SUM(Z10:AR10)</f>
        <v>0</v>
      </c>
      <c r="AY10" s="265"/>
      <c r="AZ10" s="265"/>
      <c r="BA10" s="265"/>
      <c r="BB10" s="265"/>
      <c r="BC10" s="265"/>
      <c r="BD10" s="265"/>
      <c r="BE10" s="265"/>
      <c r="BF10" s="265"/>
      <c r="BG10" s="265"/>
      <c r="BH10" s="261"/>
      <c r="BI10" s="323">
        <f>SUM(W10,AX10)</f>
        <v>36</v>
      </c>
      <c r="BJ10" s="2"/>
    </row>
    <row r="11" spans="1:62" ht="25.5" customHeight="1" thickBot="1" x14ac:dyDescent="0.25">
      <c r="A11" s="493"/>
      <c r="B11" s="278" t="s">
        <v>205</v>
      </c>
      <c r="C11" s="218" t="s">
        <v>213</v>
      </c>
      <c r="D11" s="219" t="s">
        <v>51</v>
      </c>
      <c r="E11" s="235">
        <f>SUM(E12:E15)</f>
        <v>8</v>
      </c>
      <c r="F11" s="235">
        <f t="shared" ref="F11:U11" si="3">SUM(F12:F15)</f>
        <v>8</v>
      </c>
      <c r="G11" s="235">
        <f t="shared" si="3"/>
        <v>8</v>
      </c>
      <c r="H11" s="235">
        <f t="shared" si="3"/>
        <v>8</v>
      </c>
      <c r="I11" s="235">
        <f t="shared" si="3"/>
        <v>8</v>
      </c>
      <c r="J11" s="235">
        <f t="shared" si="3"/>
        <v>8</v>
      </c>
      <c r="K11" s="235">
        <f t="shared" si="3"/>
        <v>8</v>
      </c>
      <c r="L11" s="235">
        <f t="shared" si="3"/>
        <v>8</v>
      </c>
      <c r="M11" s="235">
        <f t="shared" si="3"/>
        <v>8</v>
      </c>
      <c r="N11" s="235">
        <f t="shared" si="3"/>
        <v>8</v>
      </c>
      <c r="O11" s="235">
        <f t="shared" si="3"/>
        <v>8</v>
      </c>
      <c r="P11" s="235">
        <f t="shared" si="3"/>
        <v>8</v>
      </c>
      <c r="Q11" s="235">
        <f t="shared" si="3"/>
        <v>7</v>
      </c>
      <c r="R11" s="235">
        <f t="shared" si="3"/>
        <v>7</v>
      </c>
      <c r="S11" s="235">
        <f t="shared" si="3"/>
        <v>8</v>
      </c>
      <c r="T11" s="235">
        <f t="shared" si="3"/>
        <v>7</v>
      </c>
      <c r="U11" s="235">
        <f t="shared" si="3"/>
        <v>5</v>
      </c>
      <c r="V11" s="191"/>
      <c r="W11" s="191">
        <f>SUM(W12:W15)</f>
        <v>130</v>
      </c>
      <c r="X11" s="191"/>
      <c r="Y11" s="191"/>
      <c r="Z11" s="191">
        <f t="shared" ref="Z11:BI11" si="4">SUM(Z12:Z15)</f>
        <v>5</v>
      </c>
      <c r="AA11" s="191">
        <f t="shared" si="4"/>
        <v>5</v>
      </c>
      <c r="AB11" s="191">
        <f t="shared" si="4"/>
        <v>5</v>
      </c>
      <c r="AC11" s="191">
        <f t="shared" si="4"/>
        <v>5</v>
      </c>
      <c r="AD11" s="191">
        <f t="shared" si="4"/>
        <v>5</v>
      </c>
      <c r="AE11" s="191">
        <f t="shared" si="4"/>
        <v>5</v>
      </c>
      <c r="AF11" s="191">
        <f t="shared" si="4"/>
        <v>5</v>
      </c>
      <c r="AG11" s="191">
        <f t="shared" si="4"/>
        <v>5</v>
      </c>
      <c r="AH11" s="191">
        <f t="shared" si="4"/>
        <v>5</v>
      </c>
      <c r="AI11" s="191">
        <f t="shared" si="4"/>
        <v>5</v>
      </c>
      <c r="AJ11" s="191">
        <f t="shared" si="4"/>
        <v>5</v>
      </c>
      <c r="AK11" s="191">
        <f t="shared" si="4"/>
        <v>5</v>
      </c>
      <c r="AL11" s="191">
        <f t="shared" si="4"/>
        <v>5</v>
      </c>
      <c r="AM11" s="191">
        <f t="shared" si="4"/>
        <v>5</v>
      </c>
      <c r="AN11" s="191">
        <f t="shared" si="4"/>
        <v>5</v>
      </c>
      <c r="AO11" s="191">
        <f t="shared" si="4"/>
        <v>5</v>
      </c>
      <c r="AP11" s="191">
        <f t="shared" si="4"/>
        <v>6</v>
      </c>
      <c r="AQ11" s="191">
        <f t="shared" si="4"/>
        <v>6</v>
      </c>
      <c r="AR11" s="191">
        <f t="shared" si="4"/>
        <v>7</v>
      </c>
      <c r="AS11" s="191">
        <f t="shared" si="4"/>
        <v>5</v>
      </c>
      <c r="AT11" s="191">
        <f t="shared" si="4"/>
        <v>6</v>
      </c>
      <c r="AU11" s="191"/>
      <c r="AV11" s="191"/>
      <c r="AW11" s="191"/>
      <c r="AX11" s="191">
        <f>SUM(AX12:AX15)</f>
        <v>110</v>
      </c>
      <c r="AY11" s="191"/>
      <c r="AZ11" s="191"/>
      <c r="BA11" s="191"/>
      <c r="BB11" s="191"/>
      <c r="BC11" s="191"/>
      <c r="BD11" s="191"/>
      <c r="BE11" s="191"/>
      <c r="BF11" s="191"/>
      <c r="BG11" s="191"/>
      <c r="BH11" s="283"/>
      <c r="BI11" s="299">
        <f t="shared" si="4"/>
        <v>240</v>
      </c>
    </row>
    <row r="12" spans="1:62" ht="13.5" thickBot="1" x14ac:dyDescent="0.25">
      <c r="A12" s="493"/>
      <c r="B12" s="203" t="s">
        <v>2</v>
      </c>
      <c r="C12" s="123" t="s">
        <v>3</v>
      </c>
      <c r="D12" s="124" t="s">
        <v>51</v>
      </c>
      <c r="E12" s="143">
        <v>3</v>
      </c>
      <c r="F12" s="143">
        <v>3</v>
      </c>
      <c r="G12" s="143">
        <v>3</v>
      </c>
      <c r="H12" s="143">
        <v>3</v>
      </c>
      <c r="I12" s="143">
        <v>3</v>
      </c>
      <c r="J12" s="143">
        <v>3</v>
      </c>
      <c r="K12" s="143">
        <v>3</v>
      </c>
      <c r="L12" s="143">
        <v>3</v>
      </c>
      <c r="M12" s="143">
        <v>3</v>
      </c>
      <c r="N12" s="143">
        <v>3</v>
      </c>
      <c r="O12" s="143">
        <v>3</v>
      </c>
      <c r="P12" s="143">
        <v>3</v>
      </c>
      <c r="Q12" s="143">
        <v>2</v>
      </c>
      <c r="R12" s="143">
        <v>2</v>
      </c>
      <c r="S12" s="143">
        <v>3</v>
      </c>
      <c r="T12" s="143">
        <v>2</v>
      </c>
      <c r="U12" s="143">
        <v>3</v>
      </c>
      <c r="V12" s="191" t="s">
        <v>210</v>
      </c>
      <c r="W12" s="66">
        <f>SUM(E12:V12)</f>
        <v>48</v>
      </c>
      <c r="X12" s="146"/>
      <c r="Y12" s="146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391"/>
      <c r="AT12" s="391"/>
      <c r="AU12" s="147"/>
      <c r="AV12" s="147"/>
      <c r="AW12" s="48" t="s">
        <v>211</v>
      </c>
      <c r="AX12" s="266">
        <f>SUM(Z12:AV12)</f>
        <v>0</v>
      </c>
      <c r="AY12" s="148"/>
      <c r="AZ12" s="148"/>
      <c r="BA12" s="148"/>
      <c r="BB12" s="148"/>
      <c r="BC12" s="148"/>
      <c r="BD12" s="148"/>
      <c r="BE12" s="148"/>
      <c r="BF12" s="148"/>
      <c r="BG12" s="148"/>
      <c r="BH12" s="151"/>
      <c r="BI12" s="301">
        <f>SUM(E12:U12,Z12:AV12)</f>
        <v>48</v>
      </c>
    </row>
    <row r="13" spans="1:62" ht="15" customHeight="1" thickBot="1" x14ac:dyDescent="0.25">
      <c r="A13" s="493"/>
      <c r="B13" s="204" t="s">
        <v>4</v>
      </c>
      <c r="C13" s="57" t="s">
        <v>214</v>
      </c>
      <c r="D13" s="9" t="s">
        <v>51</v>
      </c>
      <c r="E13" s="42">
        <v>2</v>
      </c>
      <c r="F13" s="43">
        <v>2</v>
      </c>
      <c r="G13" s="43">
        <v>2</v>
      </c>
      <c r="H13" s="43">
        <v>2</v>
      </c>
      <c r="I13" s="43">
        <v>2</v>
      </c>
      <c r="J13" s="43">
        <v>2</v>
      </c>
      <c r="K13" s="43">
        <v>2</v>
      </c>
      <c r="L13" s="43">
        <v>2</v>
      </c>
      <c r="M13" s="43">
        <v>2</v>
      </c>
      <c r="N13" s="43">
        <v>2</v>
      </c>
      <c r="O13" s="43">
        <v>2</v>
      </c>
      <c r="P13" s="43">
        <v>2</v>
      </c>
      <c r="Q13" s="43">
        <v>2</v>
      </c>
      <c r="R13" s="43">
        <v>2</v>
      </c>
      <c r="S13" s="43">
        <v>2</v>
      </c>
      <c r="T13" s="43">
        <v>2</v>
      </c>
      <c r="U13" s="43">
        <v>2</v>
      </c>
      <c r="V13" s="191" t="s">
        <v>211</v>
      </c>
      <c r="W13" s="45">
        <f>SUM(E13:U13)</f>
        <v>34</v>
      </c>
      <c r="X13" s="47"/>
      <c r="Y13" s="47"/>
      <c r="Z13" s="396">
        <v>3</v>
      </c>
      <c r="AA13" s="396">
        <v>3</v>
      </c>
      <c r="AB13" s="396">
        <v>2</v>
      </c>
      <c r="AC13" s="396">
        <v>2</v>
      </c>
      <c r="AD13" s="396">
        <v>2</v>
      </c>
      <c r="AE13" s="396">
        <v>2</v>
      </c>
      <c r="AF13" s="396">
        <v>2</v>
      </c>
      <c r="AG13" s="396">
        <v>2</v>
      </c>
      <c r="AH13" s="396">
        <v>2</v>
      </c>
      <c r="AI13" s="396">
        <v>2</v>
      </c>
      <c r="AJ13" s="396">
        <v>2</v>
      </c>
      <c r="AK13" s="396">
        <v>2</v>
      </c>
      <c r="AL13" s="396">
        <v>2</v>
      </c>
      <c r="AM13" s="396">
        <v>2</v>
      </c>
      <c r="AN13" s="396">
        <v>2</v>
      </c>
      <c r="AO13" s="396">
        <v>2</v>
      </c>
      <c r="AP13" s="396">
        <v>2</v>
      </c>
      <c r="AQ13" s="396">
        <v>2</v>
      </c>
      <c r="AR13" s="396">
        <v>3</v>
      </c>
      <c r="AS13" s="398">
        <v>2</v>
      </c>
      <c r="AT13" s="398">
        <v>3</v>
      </c>
      <c r="AU13" s="46"/>
      <c r="AV13" s="46"/>
      <c r="AW13" s="44" t="s">
        <v>211</v>
      </c>
      <c r="AX13" s="106">
        <f>SUM(Z13:AT13)</f>
        <v>46</v>
      </c>
      <c r="AY13" s="41"/>
      <c r="AZ13" s="41"/>
      <c r="BA13" s="41"/>
      <c r="BB13" s="41"/>
      <c r="BC13" s="41"/>
      <c r="BD13" s="41"/>
      <c r="BE13" s="41"/>
      <c r="BF13" s="41"/>
      <c r="BG13" s="41"/>
      <c r="BH13" s="152"/>
      <c r="BI13" s="302">
        <f>SUM(W13,AX13)</f>
        <v>80</v>
      </c>
    </row>
    <row r="14" spans="1:62" ht="13.5" thickBot="1" x14ac:dyDescent="0.25">
      <c r="A14" s="493"/>
      <c r="B14" s="279" t="s">
        <v>6</v>
      </c>
      <c r="C14" s="101" t="s">
        <v>7</v>
      </c>
      <c r="D14" s="55" t="s">
        <v>51</v>
      </c>
      <c r="E14" s="58">
        <v>2</v>
      </c>
      <c r="F14" s="54">
        <v>2</v>
      </c>
      <c r="G14" s="54">
        <v>2</v>
      </c>
      <c r="H14" s="54">
        <v>2</v>
      </c>
      <c r="I14" s="54">
        <v>2</v>
      </c>
      <c r="J14" s="54">
        <v>2</v>
      </c>
      <c r="K14" s="54">
        <v>2</v>
      </c>
      <c r="L14" s="54">
        <v>2</v>
      </c>
      <c r="M14" s="54">
        <v>2</v>
      </c>
      <c r="N14" s="54">
        <v>2</v>
      </c>
      <c r="O14" s="54">
        <v>2</v>
      </c>
      <c r="P14" s="54">
        <v>2</v>
      </c>
      <c r="Q14" s="54">
        <v>2</v>
      </c>
      <c r="R14" s="54">
        <v>2</v>
      </c>
      <c r="S14" s="54">
        <v>2</v>
      </c>
      <c r="T14" s="54">
        <v>2</v>
      </c>
      <c r="U14" s="54">
        <v>0</v>
      </c>
      <c r="V14" s="191" t="s">
        <v>209</v>
      </c>
      <c r="W14" s="178">
        <f>SUM(E14:U14)</f>
        <v>32</v>
      </c>
      <c r="X14" s="144"/>
      <c r="Y14" s="144"/>
      <c r="Z14" s="397">
        <v>1</v>
      </c>
      <c r="AA14" s="397">
        <v>1</v>
      </c>
      <c r="AB14" s="397">
        <v>2</v>
      </c>
      <c r="AC14" s="397">
        <v>2</v>
      </c>
      <c r="AD14" s="397">
        <v>2</v>
      </c>
      <c r="AE14" s="397">
        <v>2</v>
      </c>
      <c r="AF14" s="397">
        <v>2</v>
      </c>
      <c r="AG14" s="397">
        <v>2</v>
      </c>
      <c r="AH14" s="397">
        <v>2</v>
      </c>
      <c r="AI14" s="397">
        <v>2</v>
      </c>
      <c r="AJ14" s="397">
        <v>2</v>
      </c>
      <c r="AK14" s="397">
        <v>2</v>
      </c>
      <c r="AL14" s="397">
        <v>2</v>
      </c>
      <c r="AM14" s="397">
        <v>2</v>
      </c>
      <c r="AN14" s="397">
        <v>2</v>
      </c>
      <c r="AO14" s="397">
        <v>2</v>
      </c>
      <c r="AP14" s="397">
        <v>2</v>
      </c>
      <c r="AQ14" s="397">
        <v>2</v>
      </c>
      <c r="AR14" s="397">
        <v>2</v>
      </c>
      <c r="AS14" s="399">
        <v>2</v>
      </c>
      <c r="AT14" s="399">
        <v>2</v>
      </c>
      <c r="AU14" s="156"/>
      <c r="AV14" s="156"/>
      <c r="AW14" s="50" t="s">
        <v>210</v>
      </c>
      <c r="AX14" s="106">
        <f>SUM(Z14:AT14)</f>
        <v>40</v>
      </c>
      <c r="AY14" s="145"/>
      <c r="AZ14" s="145"/>
      <c r="BA14" s="145"/>
      <c r="BB14" s="145"/>
      <c r="BC14" s="145"/>
      <c r="BD14" s="145"/>
      <c r="BE14" s="145"/>
      <c r="BF14" s="145"/>
      <c r="BG14" s="145"/>
      <c r="BH14" s="268"/>
      <c r="BI14" s="302">
        <f>SUM(W14,AX14)</f>
        <v>72</v>
      </c>
    </row>
    <row r="15" spans="1:62" ht="13.5" thickBot="1" x14ac:dyDescent="0.25">
      <c r="A15" s="493"/>
      <c r="B15" s="279" t="s">
        <v>207</v>
      </c>
      <c r="C15" s="101" t="s">
        <v>208</v>
      </c>
      <c r="D15" s="55" t="s">
        <v>51</v>
      </c>
      <c r="E15" s="58">
        <v>1</v>
      </c>
      <c r="F15" s="54">
        <v>1</v>
      </c>
      <c r="G15" s="54">
        <v>1</v>
      </c>
      <c r="H15" s="54">
        <v>1</v>
      </c>
      <c r="I15" s="54">
        <v>1</v>
      </c>
      <c r="J15" s="54">
        <v>1</v>
      </c>
      <c r="K15" s="54">
        <v>1</v>
      </c>
      <c r="L15" s="54">
        <v>1</v>
      </c>
      <c r="M15" s="54">
        <v>1</v>
      </c>
      <c r="N15" s="54">
        <v>1</v>
      </c>
      <c r="O15" s="54">
        <v>1</v>
      </c>
      <c r="P15" s="54">
        <v>1</v>
      </c>
      <c r="Q15" s="54">
        <v>1</v>
      </c>
      <c r="R15" s="54">
        <v>1</v>
      </c>
      <c r="S15" s="54">
        <v>1</v>
      </c>
      <c r="T15" s="54">
        <v>1</v>
      </c>
      <c r="U15" s="54">
        <v>0</v>
      </c>
      <c r="V15" s="191" t="s">
        <v>209</v>
      </c>
      <c r="W15" s="178">
        <f>SUM(E15:U15)</f>
        <v>16</v>
      </c>
      <c r="X15" s="144"/>
      <c r="Y15" s="144"/>
      <c r="Z15" s="397">
        <v>1</v>
      </c>
      <c r="AA15" s="397">
        <v>1</v>
      </c>
      <c r="AB15" s="397">
        <v>1</v>
      </c>
      <c r="AC15" s="397">
        <v>1</v>
      </c>
      <c r="AD15" s="397">
        <v>1</v>
      </c>
      <c r="AE15" s="397">
        <v>1</v>
      </c>
      <c r="AF15" s="397">
        <v>1</v>
      </c>
      <c r="AG15" s="397">
        <v>1</v>
      </c>
      <c r="AH15" s="397">
        <v>1</v>
      </c>
      <c r="AI15" s="397">
        <v>1</v>
      </c>
      <c r="AJ15" s="397">
        <v>1</v>
      </c>
      <c r="AK15" s="397">
        <v>1</v>
      </c>
      <c r="AL15" s="397">
        <v>1</v>
      </c>
      <c r="AM15" s="397">
        <v>1</v>
      </c>
      <c r="AN15" s="397">
        <v>1</v>
      </c>
      <c r="AO15" s="397">
        <v>1</v>
      </c>
      <c r="AP15" s="397">
        <v>2</v>
      </c>
      <c r="AQ15" s="397">
        <v>2</v>
      </c>
      <c r="AR15" s="397">
        <v>2</v>
      </c>
      <c r="AS15" s="399">
        <v>1</v>
      </c>
      <c r="AT15" s="399">
        <v>1</v>
      </c>
      <c r="AU15" s="156"/>
      <c r="AV15" s="156"/>
      <c r="AW15" s="50" t="s">
        <v>210</v>
      </c>
      <c r="AX15" s="106">
        <f>SUM(Z15:AT15)</f>
        <v>24</v>
      </c>
      <c r="AY15" s="145"/>
      <c r="AZ15" s="145"/>
      <c r="BA15" s="145"/>
      <c r="BB15" s="145"/>
      <c r="BC15" s="145"/>
      <c r="BD15" s="145"/>
      <c r="BE15" s="145"/>
      <c r="BF15" s="145"/>
      <c r="BG15" s="145"/>
      <c r="BH15" s="268"/>
      <c r="BI15" s="303">
        <f>SUM(E15:U15,Z15:AV15)</f>
        <v>40</v>
      </c>
    </row>
    <row r="16" spans="1:62" ht="22.5" customHeight="1" thickBot="1" x14ac:dyDescent="0.25">
      <c r="A16" s="493"/>
      <c r="B16" s="278" t="s">
        <v>215</v>
      </c>
      <c r="C16" s="325" t="s">
        <v>216</v>
      </c>
      <c r="D16" s="219" t="s">
        <v>51</v>
      </c>
      <c r="E16" s="235">
        <f>SUM(E17:E19)</f>
        <v>6</v>
      </c>
      <c r="F16" s="235">
        <f t="shared" ref="F16:U16" si="5">SUM(F17:F19)</f>
        <v>6</v>
      </c>
      <c r="G16" s="235">
        <f t="shared" si="5"/>
        <v>7</v>
      </c>
      <c r="H16" s="235">
        <f t="shared" si="5"/>
        <v>7</v>
      </c>
      <c r="I16" s="235">
        <f t="shared" si="5"/>
        <v>7</v>
      </c>
      <c r="J16" s="235">
        <f t="shared" si="5"/>
        <v>6</v>
      </c>
      <c r="K16" s="235">
        <f t="shared" si="5"/>
        <v>7</v>
      </c>
      <c r="L16" s="235">
        <f t="shared" si="5"/>
        <v>6</v>
      </c>
      <c r="M16" s="235">
        <f t="shared" si="5"/>
        <v>6</v>
      </c>
      <c r="N16" s="235">
        <f t="shared" si="5"/>
        <v>6</v>
      </c>
      <c r="O16" s="235">
        <f t="shared" si="5"/>
        <v>6</v>
      </c>
      <c r="P16" s="235">
        <f t="shared" si="5"/>
        <v>6</v>
      </c>
      <c r="Q16" s="235">
        <f t="shared" si="5"/>
        <v>8</v>
      </c>
      <c r="R16" s="235">
        <f t="shared" si="5"/>
        <v>8</v>
      </c>
      <c r="S16" s="235">
        <f t="shared" si="5"/>
        <v>6</v>
      </c>
      <c r="T16" s="235">
        <f t="shared" si="5"/>
        <v>6</v>
      </c>
      <c r="U16" s="235">
        <f t="shared" si="5"/>
        <v>8</v>
      </c>
      <c r="V16" s="191"/>
      <c r="W16" s="191">
        <f>SUM(W17:W19)</f>
        <v>112</v>
      </c>
      <c r="X16" s="191"/>
      <c r="Y16" s="191"/>
      <c r="Z16" s="191">
        <f t="shared" ref="Z16:BI16" si="6">SUM(Z17:Z19)</f>
        <v>1</v>
      </c>
      <c r="AA16" s="191">
        <f t="shared" si="6"/>
        <v>1</v>
      </c>
      <c r="AB16" s="191">
        <f t="shared" si="6"/>
        <v>2</v>
      </c>
      <c r="AC16" s="191">
        <f t="shared" si="6"/>
        <v>1</v>
      </c>
      <c r="AD16" s="191">
        <f t="shared" si="6"/>
        <v>1</v>
      </c>
      <c r="AE16" s="191">
        <f t="shared" si="6"/>
        <v>1</v>
      </c>
      <c r="AF16" s="191">
        <f t="shared" si="6"/>
        <v>1</v>
      </c>
      <c r="AG16" s="191">
        <f t="shared" si="6"/>
        <v>1</v>
      </c>
      <c r="AH16" s="191">
        <f t="shared" si="6"/>
        <v>2</v>
      </c>
      <c r="AI16" s="191">
        <f t="shared" si="6"/>
        <v>2</v>
      </c>
      <c r="AJ16" s="191">
        <f t="shared" si="6"/>
        <v>2</v>
      </c>
      <c r="AK16" s="191">
        <f t="shared" si="6"/>
        <v>2</v>
      </c>
      <c r="AL16" s="191">
        <f t="shared" si="6"/>
        <v>2</v>
      </c>
      <c r="AM16" s="191">
        <f t="shared" si="6"/>
        <v>2</v>
      </c>
      <c r="AN16" s="191">
        <f t="shared" si="6"/>
        <v>2</v>
      </c>
      <c r="AO16" s="191">
        <f t="shared" si="6"/>
        <v>2</v>
      </c>
      <c r="AP16" s="191">
        <f t="shared" si="6"/>
        <v>1</v>
      </c>
      <c r="AQ16" s="191">
        <f t="shared" si="6"/>
        <v>2</v>
      </c>
      <c r="AR16" s="191">
        <f t="shared" si="6"/>
        <v>2</v>
      </c>
      <c r="AS16" s="191">
        <f t="shared" si="6"/>
        <v>1</v>
      </c>
      <c r="AT16" s="191">
        <f t="shared" si="6"/>
        <v>1</v>
      </c>
      <c r="AU16" s="191"/>
      <c r="AV16" s="191"/>
      <c r="AW16" s="191"/>
      <c r="AX16" s="191">
        <f t="shared" si="6"/>
        <v>32</v>
      </c>
      <c r="AY16" s="191"/>
      <c r="AZ16" s="191"/>
      <c r="BA16" s="191"/>
      <c r="BB16" s="191"/>
      <c r="BC16" s="191"/>
      <c r="BD16" s="191"/>
      <c r="BE16" s="191"/>
      <c r="BF16" s="191"/>
      <c r="BG16" s="191"/>
      <c r="BH16" s="283"/>
      <c r="BI16" s="299">
        <f t="shared" si="6"/>
        <v>144</v>
      </c>
    </row>
    <row r="17" spans="1:61" ht="15.75" customHeight="1" thickBot="1" x14ac:dyDescent="0.25">
      <c r="A17" s="493"/>
      <c r="B17" s="203" t="s">
        <v>146</v>
      </c>
      <c r="C17" s="326" t="s">
        <v>8</v>
      </c>
      <c r="D17" s="124" t="s">
        <v>51</v>
      </c>
      <c r="E17" s="149">
        <v>3</v>
      </c>
      <c r="F17" s="143">
        <v>3</v>
      </c>
      <c r="G17" s="143">
        <v>3</v>
      </c>
      <c r="H17" s="143">
        <v>3</v>
      </c>
      <c r="I17" s="143">
        <v>3</v>
      </c>
      <c r="J17" s="143">
        <v>3</v>
      </c>
      <c r="K17" s="143">
        <v>3</v>
      </c>
      <c r="L17" s="143">
        <v>3</v>
      </c>
      <c r="M17" s="143">
        <v>3</v>
      </c>
      <c r="N17" s="143">
        <v>3</v>
      </c>
      <c r="O17" s="143">
        <v>3</v>
      </c>
      <c r="P17" s="143">
        <v>3</v>
      </c>
      <c r="Q17" s="143">
        <v>4</v>
      </c>
      <c r="R17" s="143">
        <v>4</v>
      </c>
      <c r="S17" s="143">
        <v>3</v>
      </c>
      <c r="T17" s="143">
        <v>3</v>
      </c>
      <c r="U17" s="143">
        <v>6</v>
      </c>
      <c r="V17" s="191" t="s">
        <v>196</v>
      </c>
      <c r="W17" s="178">
        <f>SUM(E17:U17)</f>
        <v>56</v>
      </c>
      <c r="X17" s="146"/>
      <c r="Y17" s="146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391"/>
      <c r="AT17" s="391"/>
      <c r="AU17" s="147"/>
      <c r="AV17" s="147"/>
      <c r="AW17" s="48" t="s">
        <v>211</v>
      </c>
      <c r="AX17" s="266">
        <f>SUM(Z17:AV17)</f>
        <v>0</v>
      </c>
      <c r="AY17" s="148"/>
      <c r="AZ17" s="148"/>
      <c r="BA17" s="148"/>
      <c r="BB17" s="148"/>
      <c r="BC17" s="148"/>
      <c r="BD17" s="148"/>
      <c r="BE17" s="148"/>
      <c r="BF17" s="148"/>
      <c r="BG17" s="148"/>
      <c r="BH17" s="151"/>
      <c r="BI17" s="301">
        <f>SUM(E17:U17,Z17:AV17)</f>
        <v>56</v>
      </c>
    </row>
    <row r="18" spans="1:61" ht="15.75" customHeight="1" thickBot="1" x14ac:dyDescent="0.25">
      <c r="A18" s="493"/>
      <c r="B18" s="204" t="s">
        <v>137</v>
      </c>
      <c r="C18" s="110" t="s">
        <v>138</v>
      </c>
      <c r="D18" s="224" t="s">
        <v>51</v>
      </c>
      <c r="E18" s="269">
        <v>3</v>
      </c>
      <c r="F18" s="270">
        <v>3</v>
      </c>
      <c r="G18" s="270">
        <v>4</v>
      </c>
      <c r="H18" s="270">
        <v>4</v>
      </c>
      <c r="I18" s="270">
        <v>4</v>
      </c>
      <c r="J18" s="270">
        <v>3</v>
      </c>
      <c r="K18" s="270">
        <v>4</v>
      </c>
      <c r="L18" s="270">
        <v>3</v>
      </c>
      <c r="M18" s="270">
        <v>3</v>
      </c>
      <c r="N18" s="270">
        <v>3</v>
      </c>
      <c r="O18" s="270">
        <v>3</v>
      </c>
      <c r="P18" s="270">
        <v>3</v>
      </c>
      <c r="Q18" s="270">
        <v>4</v>
      </c>
      <c r="R18" s="270">
        <v>4</v>
      </c>
      <c r="S18" s="270">
        <v>3</v>
      </c>
      <c r="T18" s="270">
        <v>3</v>
      </c>
      <c r="U18" s="270">
        <v>2</v>
      </c>
      <c r="V18" s="191" t="s">
        <v>210</v>
      </c>
      <c r="W18" s="178">
        <f>SUM(E18:U18)</f>
        <v>56</v>
      </c>
      <c r="X18" s="385"/>
      <c r="Y18" s="385"/>
      <c r="Z18" s="260"/>
      <c r="AA18" s="260"/>
      <c r="AB18" s="260"/>
      <c r="AC18" s="260"/>
      <c r="AD18" s="260"/>
      <c r="AE18" s="260"/>
      <c r="AF18" s="260"/>
      <c r="AG18" s="260"/>
      <c r="AH18" s="260"/>
      <c r="AI18" s="260"/>
      <c r="AJ18" s="260"/>
      <c r="AK18" s="260"/>
      <c r="AL18" s="260"/>
      <c r="AM18" s="260"/>
      <c r="AN18" s="260"/>
      <c r="AO18" s="260"/>
      <c r="AP18" s="260"/>
      <c r="AQ18" s="260"/>
      <c r="AR18" s="260"/>
      <c r="AS18" s="394"/>
      <c r="AT18" s="394"/>
      <c r="AU18" s="386"/>
      <c r="AV18" s="386"/>
      <c r="AW18" s="387" t="s">
        <v>211</v>
      </c>
      <c r="AX18" s="266">
        <f>SUM(Z18:AV18)</f>
        <v>0</v>
      </c>
      <c r="AY18" s="259"/>
      <c r="AZ18" s="259"/>
      <c r="BA18" s="259"/>
      <c r="BB18" s="259"/>
      <c r="BC18" s="259"/>
      <c r="BD18" s="259"/>
      <c r="BE18" s="259"/>
      <c r="BF18" s="259"/>
      <c r="BG18" s="259"/>
      <c r="BH18" s="388"/>
      <c r="BI18" s="301">
        <f>SUM(E18:U18,Z18:AV18)</f>
        <v>56</v>
      </c>
    </row>
    <row r="19" spans="1:61" ht="16.5" customHeight="1" thickBot="1" x14ac:dyDescent="0.25">
      <c r="A19" s="493"/>
      <c r="B19" s="204" t="s">
        <v>9</v>
      </c>
      <c r="C19" s="110" t="s">
        <v>147</v>
      </c>
      <c r="D19" s="224" t="s">
        <v>51</v>
      </c>
      <c r="E19" s="269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191" t="s">
        <v>211</v>
      </c>
      <c r="W19" s="178">
        <f>SUM(E19:V19)</f>
        <v>0</v>
      </c>
      <c r="X19" s="144"/>
      <c r="Y19" s="144"/>
      <c r="Z19" s="54">
        <v>1</v>
      </c>
      <c r="AA19" s="54">
        <v>1</v>
      </c>
      <c r="AB19" s="54">
        <v>2</v>
      </c>
      <c r="AC19" s="54">
        <v>1</v>
      </c>
      <c r="AD19" s="54">
        <v>1</v>
      </c>
      <c r="AE19" s="54">
        <v>1</v>
      </c>
      <c r="AF19" s="54">
        <v>1</v>
      </c>
      <c r="AG19" s="54">
        <v>1</v>
      </c>
      <c r="AH19" s="54">
        <v>2</v>
      </c>
      <c r="AI19" s="54">
        <v>2</v>
      </c>
      <c r="AJ19" s="54">
        <v>2</v>
      </c>
      <c r="AK19" s="54">
        <v>2</v>
      </c>
      <c r="AL19" s="54">
        <v>2</v>
      </c>
      <c r="AM19" s="54">
        <v>2</v>
      </c>
      <c r="AN19" s="54">
        <v>2</v>
      </c>
      <c r="AO19" s="54">
        <v>2</v>
      </c>
      <c r="AP19" s="54">
        <v>1</v>
      </c>
      <c r="AQ19" s="54">
        <v>2</v>
      </c>
      <c r="AR19" s="54">
        <v>2</v>
      </c>
      <c r="AS19" s="393">
        <v>1</v>
      </c>
      <c r="AT19" s="393">
        <v>1</v>
      </c>
      <c r="AU19" s="156"/>
      <c r="AV19" s="156"/>
      <c r="AW19" s="50" t="s">
        <v>210</v>
      </c>
      <c r="AX19" s="267">
        <f>SUM(Z19:AT19)</f>
        <v>32</v>
      </c>
      <c r="AY19" s="145"/>
      <c r="AZ19" s="145"/>
      <c r="BA19" s="145"/>
      <c r="BB19" s="145"/>
      <c r="BC19" s="145"/>
      <c r="BD19" s="145"/>
      <c r="BE19" s="145"/>
      <c r="BF19" s="145"/>
      <c r="BG19" s="145"/>
      <c r="BH19" s="268"/>
      <c r="BI19" s="303">
        <f>SUM(E19:U19,Z19:AV19)</f>
        <v>32</v>
      </c>
    </row>
    <row r="20" spans="1:61" ht="13.5" customHeight="1" thickBot="1" x14ac:dyDescent="0.25">
      <c r="A20" s="493"/>
      <c r="B20" s="278" t="s">
        <v>123</v>
      </c>
      <c r="C20" s="325" t="s">
        <v>124</v>
      </c>
      <c r="D20" s="219" t="s">
        <v>51</v>
      </c>
      <c r="E20" s="228">
        <f>SUM(E21:E27)</f>
        <v>12</v>
      </c>
      <c r="F20" s="228">
        <f t="shared" ref="F20:U20" si="7">SUM(F21:F27)</f>
        <v>11</v>
      </c>
      <c r="G20" s="228">
        <f t="shared" si="7"/>
        <v>11</v>
      </c>
      <c r="H20" s="228">
        <f t="shared" si="7"/>
        <v>11</v>
      </c>
      <c r="I20" s="228">
        <f t="shared" si="7"/>
        <v>11</v>
      </c>
      <c r="J20" s="228">
        <f t="shared" si="7"/>
        <v>12</v>
      </c>
      <c r="K20" s="228">
        <f t="shared" si="7"/>
        <v>12</v>
      </c>
      <c r="L20" s="228">
        <f t="shared" si="7"/>
        <v>12</v>
      </c>
      <c r="M20" s="228">
        <f t="shared" si="7"/>
        <v>12</v>
      </c>
      <c r="N20" s="228">
        <f t="shared" si="7"/>
        <v>12</v>
      </c>
      <c r="O20" s="228">
        <f t="shared" si="7"/>
        <v>12</v>
      </c>
      <c r="P20" s="228">
        <f t="shared" si="7"/>
        <v>12</v>
      </c>
      <c r="Q20" s="228">
        <f t="shared" si="7"/>
        <v>13</v>
      </c>
      <c r="R20" s="228">
        <f t="shared" si="7"/>
        <v>13</v>
      </c>
      <c r="S20" s="228">
        <f t="shared" si="7"/>
        <v>12</v>
      </c>
      <c r="T20" s="228">
        <f t="shared" si="7"/>
        <v>13</v>
      </c>
      <c r="U20" s="228">
        <f t="shared" si="7"/>
        <v>5</v>
      </c>
      <c r="V20" s="191"/>
      <c r="W20" s="228">
        <f>SUM(W21:W27)</f>
        <v>196</v>
      </c>
      <c r="X20" s="228"/>
      <c r="Y20" s="228"/>
      <c r="Z20" s="228">
        <f>SUM(Z21:Z27)</f>
        <v>22</v>
      </c>
      <c r="AA20" s="228">
        <f t="shared" ref="AA20:AT20" si="8">SUM(AA21:AA27)</f>
        <v>21</v>
      </c>
      <c r="AB20" s="228">
        <f t="shared" si="8"/>
        <v>21</v>
      </c>
      <c r="AC20" s="228">
        <f t="shared" si="8"/>
        <v>22</v>
      </c>
      <c r="AD20" s="228">
        <f t="shared" si="8"/>
        <v>22</v>
      </c>
      <c r="AE20" s="228">
        <f t="shared" si="8"/>
        <v>22</v>
      </c>
      <c r="AF20" s="228">
        <f t="shared" si="8"/>
        <v>21</v>
      </c>
      <c r="AG20" s="228">
        <f t="shared" si="8"/>
        <v>21</v>
      </c>
      <c r="AH20" s="228">
        <f t="shared" si="8"/>
        <v>20</v>
      </c>
      <c r="AI20" s="228">
        <f t="shared" si="8"/>
        <v>20</v>
      </c>
      <c r="AJ20" s="228">
        <f t="shared" si="8"/>
        <v>20</v>
      </c>
      <c r="AK20" s="228">
        <f t="shared" si="8"/>
        <v>19</v>
      </c>
      <c r="AL20" s="228">
        <f t="shared" si="8"/>
        <v>19</v>
      </c>
      <c r="AM20" s="228">
        <f t="shared" si="8"/>
        <v>19</v>
      </c>
      <c r="AN20" s="228">
        <f t="shared" si="8"/>
        <v>19</v>
      </c>
      <c r="AO20" s="228">
        <f t="shared" si="8"/>
        <v>20</v>
      </c>
      <c r="AP20" s="228">
        <f t="shared" si="8"/>
        <v>20</v>
      </c>
      <c r="AQ20" s="228">
        <f t="shared" si="8"/>
        <v>19</v>
      </c>
      <c r="AR20" s="228">
        <f t="shared" si="8"/>
        <v>18</v>
      </c>
      <c r="AS20" s="228">
        <f t="shared" si="8"/>
        <v>21</v>
      </c>
      <c r="AT20" s="228">
        <f t="shared" si="8"/>
        <v>20</v>
      </c>
      <c r="AU20" s="228"/>
      <c r="AV20" s="228"/>
      <c r="AW20" s="228"/>
      <c r="AX20" s="228">
        <f>SUM(AX21:AX27)</f>
        <v>426</v>
      </c>
      <c r="AY20" s="228"/>
      <c r="AZ20" s="228"/>
      <c r="BA20" s="228"/>
      <c r="BB20" s="228"/>
      <c r="BC20" s="228"/>
      <c r="BD20" s="228"/>
      <c r="BE20" s="228"/>
      <c r="BF20" s="228"/>
      <c r="BG20" s="228"/>
      <c r="BH20" s="228"/>
      <c r="BI20" s="228">
        <f>SUM(BI21:BI27)</f>
        <v>622</v>
      </c>
    </row>
    <row r="21" spans="1:61" ht="15" customHeight="1" thickBot="1" x14ac:dyDescent="0.25">
      <c r="A21" s="493"/>
      <c r="B21" s="203" t="s">
        <v>11</v>
      </c>
      <c r="C21" s="318" t="s">
        <v>125</v>
      </c>
      <c r="D21" s="124" t="s">
        <v>51</v>
      </c>
      <c r="E21" s="149">
        <v>2</v>
      </c>
      <c r="F21" s="149">
        <v>1</v>
      </c>
      <c r="G21" s="149">
        <v>1</v>
      </c>
      <c r="H21" s="149">
        <v>1</v>
      </c>
      <c r="I21" s="149">
        <v>1</v>
      </c>
      <c r="J21" s="149">
        <v>2</v>
      </c>
      <c r="K21" s="149">
        <v>2</v>
      </c>
      <c r="L21" s="149">
        <v>2</v>
      </c>
      <c r="M21" s="149">
        <v>2</v>
      </c>
      <c r="N21" s="149">
        <v>2</v>
      </c>
      <c r="O21" s="149">
        <v>2</v>
      </c>
      <c r="P21" s="149">
        <v>2</v>
      </c>
      <c r="Q21" s="149">
        <v>2</v>
      </c>
      <c r="R21" s="149">
        <v>2</v>
      </c>
      <c r="S21" s="149">
        <v>2</v>
      </c>
      <c r="T21" s="149">
        <v>2</v>
      </c>
      <c r="U21" s="149">
        <v>0</v>
      </c>
      <c r="V21" s="191" t="s">
        <v>211</v>
      </c>
      <c r="W21" s="178">
        <f>SUM(E21:U21)</f>
        <v>28</v>
      </c>
      <c r="X21" s="271"/>
      <c r="Y21" s="271"/>
      <c r="Z21" s="143">
        <v>2</v>
      </c>
      <c r="AA21" s="143">
        <v>1</v>
      </c>
      <c r="AB21" s="143">
        <v>1</v>
      </c>
      <c r="AC21" s="143">
        <v>2</v>
      </c>
      <c r="AD21" s="143">
        <v>1</v>
      </c>
      <c r="AE21" s="143">
        <v>1</v>
      </c>
      <c r="AF21" s="143">
        <v>1</v>
      </c>
      <c r="AG21" s="143">
        <v>1</v>
      </c>
      <c r="AH21" s="143">
        <v>2</v>
      </c>
      <c r="AI21" s="143">
        <v>2</v>
      </c>
      <c r="AJ21" s="143">
        <v>1</v>
      </c>
      <c r="AK21" s="143">
        <v>1</v>
      </c>
      <c r="AL21" s="143">
        <v>1</v>
      </c>
      <c r="AM21" s="143">
        <v>1</v>
      </c>
      <c r="AN21" s="143">
        <v>1</v>
      </c>
      <c r="AO21" s="143">
        <v>2</v>
      </c>
      <c r="AP21" s="143">
        <v>1</v>
      </c>
      <c r="AQ21" s="143">
        <v>1</v>
      </c>
      <c r="AR21" s="143">
        <v>1</v>
      </c>
      <c r="AS21" s="391">
        <v>1</v>
      </c>
      <c r="AT21" s="391">
        <v>1</v>
      </c>
      <c r="AU21" s="147"/>
      <c r="AV21" s="147"/>
      <c r="AW21" s="48" t="s">
        <v>210</v>
      </c>
      <c r="AX21" s="106">
        <f>SUM(Z21:AV21)</f>
        <v>26</v>
      </c>
      <c r="AY21" s="271"/>
      <c r="AZ21" s="271"/>
      <c r="BA21" s="271"/>
      <c r="BB21" s="271"/>
      <c r="BC21" s="271"/>
      <c r="BD21" s="271"/>
      <c r="BE21" s="271"/>
      <c r="BF21" s="271"/>
      <c r="BG21" s="271"/>
      <c r="BH21" s="273"/>
      <c r="BI21" s="301">
        <f t="shared" ref="BI21:BI27" si="9">SUM(E21:U21,Z21:AV21)</f>
        <v>54</v>
      </c>
    </row>
    <row r="22" spans="1:61" ht="16.5" customHeight="1" thickBot="1" x14ac:dyDescent="0.25">
      <c r="A22" s="493"/>
      <c r="B22" s="204" t="s">
        <v>97</v>
      </c>
      <c r="C22" s="110" t="s">
        <v>127</v>
      </c>
      <c r="D22" s="9" t="s">
        <v>51</v>
      </c>
      <c r="E22" s="58">
        <v>2</v>
      </c>
      <c r="F22" s="54">
        <v>2</v>
      </c>
      <c r="G22" s="54">
        <v>3</v>
      </c>
      <c r="H22" s="54">
        <v>3</v>
      </c>
      <c r="I22" s="54">
        <v>3</v>
      </c>
      <c r="J22" s="54">
        <v>3</v>
      </c>
      <c r="K22" s="54">
        <v>3</v>
      </c>
      <c r="L22" s="54">
        <v>3</v>
      </c>
      <c r="M22" s="54">
        <v>3</v>
      </c>
      <c r="N22" s="54">
        <v>3</v>
      </c>
      <c r="O22" s="54">
        <v>3</v>
      </c>
      <c r="P22" s="54">
        <v>3</v>
      </c>
      <c r="Q22" s="54">
        <v>3</v>
      </c>
      <c r="R22" s="54">
        <v>3</v>
      </c>
      <c r="S22" s="54">
        <v>3</v>
      </c>
      <c r="T22" s="54">
        <v>3</v>
      </c>
      <c r="U22" s="54">
        <v>2</v>
      </c>
      <c r="V22" s="191" t="s">
        <v>211</v>
      </c>
      <c r="W22" s="178">
        <f t="shared" ref="W22:W27" si="10">SUM(E22:U22)</f>
        <v>48</v>
      </c>
      <c r="X22" s="52"/>
      <c r="Y22" s="52"/>
      <c r="Z22" s="143">
        <v>3</v>
      </c>
      <c r="AA22" s="143">
        <v>3</v>
      </c>
      <c r="AB22" s="143">
        <v>3</v>
      </c>
      <c r="AC22" s="143">
        <v>3</v>
      </c>
      <c r="AD22" s="143">
        <v>3</v>
      </c>
      <c r="AE22" s="143">
        <v>3</v>
      </c>
      <c r="AF22" s="143">
        <v>3</v>
      </c>
      <c r="AG22" s="143">
        <v>3</v>
      </c>
      <c r="AH22" s="143">
        <v>3</v>
      </c>
      <c r="AI22" s="143">
        <v>3</v>
      </c>
      <c r="AJ22" s="143">
        <v>3</v>
      </c>
      <c r="AK22" s="143">
        <v>3</v>
      </c>
      <c r="AL22" s="143">
        <v>3</v>
      </c>
      <c r="AM22" s="143">
        <v>3</v>
      </c>
      <c r="AN22" s="143">
        <v>4</v>
      </c>
      <c r="AO22" s="143">
        <v>3</v>
      </c>
      <c r="AP22" s="143">
        <v>4</v>
      </c>
      <c r="AQ22" s="143">
        <v>3</v>
      </c>
      <c r="AR22" s="143">
        <v>3</v>
      </c>
      <c r="AS22" s="391">
        <v>4</v>
      </c>
      <c r="AT22" s="391">
        <v>3</v>
      </c>
      <c r="AU22" s="147"/>
      <c r="AV22" s="147"/>
      <c r="AW22" s="48" t="s">
        <v>196</v>
      </c>
      <c r="AX22" s="106">
        <f t="shared" ref="AX22:AX27" si="11">SUM(Z22:AV22)</f>
        <v>66</v>
      </c>
      <c r="AY22" s="52"/>
      <c r="AZ22" s="52"/>
      <c r="BA22" s="52"/>
      <c r="BB22" s="52"/>
      <c r="BC22" s="52"/>
      <c r="BD22" s="52"/>
      <c r="BE22" s="52"/>
      <c r="BF22" s="52"/>
      <c r="BG22" s="52"/>
      <c r="BH22" s="155"/>
      <c r="BI22" s="304">
        <f t="shared" si="9"/>
        <v>114</v>
      </c>
    </row>
    <row r="23" spans="1:61" ht="18" customHeight="1" thickBot="1" x14ac:dyDescent="0.25">
      <c r="A23" s="493"/>
      <c r="B23" s="204" t="s">
        <v>12</v>
      </c>
      <c r="C23" s="110" t="s">
        <v>148</v>
      </c>
      <c r="D23" s="9" t="s">
        <v>51</v>
      </c>
      <c r="E23" s="42">
        <v>2</v>
      </c>
      <c r="F23" s="43">
        <v>2</v>
      </c>
      <c r="G23" s="43">
        <v>2</v>
      </c>
      <c r="H23" s="43">
        <v>2</v>
      </c>
      <c r="I23" s="43">
        <v>2</v>
      </c>
      <c r="J23" s="43">
        <v>2</v>
      </c>
      <c r="K23" s="43">
        <v>2</v>
      </c>
      <c r="L23" s="43">
        <v>2</v>
      </c>
      <c r="M23" s="43">
        <v>2</v>
      </c>
      <c r="N23" s="43">
        <v>2</v>
      </c>
      <c r="O23" s="43">
        <v>2</v>
      </c>
      <c r="P23" s="43">
        <v>2</v>
      </c>
      <c r="Q23" s="43">
        <v>2</v>
      </c>
      <c r="R23" s="43">
        <v>2</v>
      </c>
      <c r="S23" s="43">
        <v>2</v>
      </c>
      <c r="T23" s="43">
        <v>2</v>
      </c>
      <c r="U23" s="43">
        <v>0</v>
      </c>
      <c r="V23" s="191" t="s">
        <v>211</v>
      </c>
      <c r="W23" s="178">
        <f t="shared" si="10"/>
        <v>32</v>
      </c>
      <c r="X23" s="52"/>
      <c r="Y23" s="52"/>
      <c r="Z23" s="43">
        <v>2</v>
      </c>
      <c r="AA23" s="43">
        <v>2</v>
      </c>
      <c r="AB23" s="43">
        <v>2</v>
      </c>
      <c r="AC23" s="43">
        <v>3</v>
      </c>
      <c r="AD23" s="43">
        <v>3</v>
      </c>
      <c r="AE23" s="43">
        <v>3</v>
      </c>
      <c r="AF23" s="43">
        <v>3</v>
      </c>
      <c r="AG23" s="43">
        <v>3</v>
      </c>
      <c r="AH23" s="43">
        <v>2</v>
      </c>
      <c r="AI23" s="43">
        <v>2</v>
      </c>
      <c r="AJ23" s="43">
        <v>3</v>
      </c>
      <c r="AK23" s="43">
        <v>2</v>
      </c>
      <c r="AL23" s="43">
        <v>3</v>
      </c>
      <c r="AM23" s="43">
        <v>2</v>
      </c>
      <c r="AN23" s="43">
        <v>2</v>
      </c>
      <c r="AO23" s="43">
        <v>2</v>
      </c>
      <c r="AP23" s="43">
        <v>2</v>
      </c>
      <c r="AQ23" s="43">
        <v>2</v>
      </c>
      <c r="AR23" s="43">
        <v>2</v>
      </c>
      <c r="AS23" s="392">
        <v>2</v>
      </c>
      <c r="AT23" s="392">
        <v>3</v>
      </c>
      <c r="AU23" s="46"/>
      <c r="AV23" s="46"/>
      <c r="AW23" s="44" t="s">
        <v>210</v>
      </c>
      <c r="AX23" s="106">
        <f t="shared" si="11"/>
        <v>50</v>
      </c>
      <c r="AY23" s="52"/>
      <c r="AZ23" s="52"/>
      <c r="BA23" s="52"/>
      <c r="BB23" s="52"/>
      <c r="BC23" s="52"/>
      <c r="BD23" s="52"/>
      <c r="BE23" s="52"/>
      <c r="BF23" s="52"/>
      <c r="BG23" s="52"/>
      <c r="BH23" s="155"/>
      <c r="BI23" s="304">
        <f t="shared" si="9"/>
        <v>82</v>
      </c>
    </row>
    <row r="24" spans="1:61" ht="15.75" customHeight="1" thickBot="1" x14ac:dyDescent="0.25">
      <c r="A24" s="493"/>
      <c r="B24" s="204" t="s">
        <v>13</v>
      </c>
      <c r="C24" s="192" t="s">
        <v>151</v>
      </c>
      <c r="D24" s="9" t="s">
        <v>51</v>
      </c>
      <c r="E24" s="42">
        <v>3</v>
      </c>
      <c r="F24" s="42">
        <v>3</v>
      </c>
      <c r="G24" s="42">
        <v>2</v>
      </c>
      <c r="H24" s="42">
        <v>2</v>
      </c>
      <c r="I24" s="42">
        <v>2</v>
      </c>
      <c r="J24" s="42">
        <v>2</v>
      </c>
      <c r="K24" s="42">
        <v>2</v>
      </c>
      <c r="L24" s="42">
        <v>2</v>
      </c>
      <c r="M24" s="42">
        <v>2</v>
      </c>
      <c r="N24" s="42">
        <v>2</v>
      </c>
      <c r="O24" s="42">
        <v>2</v>
      </c>
      <c r="P24" s="42">
        <v>2</v>
      </c>
      <c r="Q24" s="42">
        <v>3</v>
      </c>
      <c r="R24" s="42">
        <v>3</v>
      </c>
      <c r="S24" s="42">
        <v>2</v>
      </c>
      <c r="T24" s="42">
        <v>3</v>
      </c>
      <c r="U24" s="42">
        <v>1</v>
      </c>
      <c r="V24" s="191" t="s">
        <v>211</v>
      </c>
      <c r="W24" s="178">
        <f t="shared" si="10"/>
        <v>38</v>
      </c>
      <c r="X24" s="52"/>
      <c r="Y24" s="52"/>
      <c r="Z24" s="143">
        <v>4</v>
      </c>
      <c r="AA24" s="143">
        <v>4</v>
      </c>
      <c r="AB24" s="143">
        <v>4</v>
      </c>
      <c r="AC24" s="143">
        <v>4</v>
      </c>
      <c r="AD24" s="143">
        <v>4</v>
      </c>
      <c r="AE24" s="143">
        <v>4</v>
      </c>
      <c r="AF24" s="143">
        <v>4</v>
      </c>
      <c r="AG24" s="143">
        <v>4</v>
      </c>
      <c r="AH24" s="143">
        <v>3</v>
      </c>
      <c r="AI24" s="143">
        <v>3</v>
      </c>
      <c r="AJ24" s="143">
        <v>3</v>
      </c>
      <c r="AK24" s="143">
        <v>3</v>
      </c>
      <c r="AL24" s="143">
        <v>3</v>
      </c>
      <c r="AM24" s="143">
        <v>3</v>
      </c>
      <c r="AN24" s="143">
        <v>3</v>
      </c>
      <c r="AO24" s="143">
        <v>3</v>
      </c>
      <c r="AP24" s="143">
        <v>3</v>
      </c>
      <c r="AQ24" s="143">
        <v>3</v>
      </c>
      <c r="AR24" s="143">
        <v>3</v>
      </c>
      <c r="AS24" s="392">
        <v>4</v>
      </c>
      <c r="AT24" s="392">
        <v>3</v>
      </c>
      <c r="AU24" s="46"/>
      <c r="AV24" s="46"/>
      <c r="AW24" s="44" t="s">
        <v>196</v>
      </c>
      <c r="AX24" s="106">
        <f t="shared" si="11"/>
        <v>72</v>
      </c>
      <c r="AY24" s="52"/>
      <c r="AZ24" s="52"/>
      <c r="BA24" s="52"/>
      <c r="BB24" s="52"/>
      <c r="BC24" s="52"/>
      <c r="BD24" s="52"/>
      <c r="BE24" s="52"/>
      <c r="BF24" s="52"/>
      <c r="BG24" s="52"/>
      <c r="BH24" s="155"/>
      <c r="BI24" s="304">
        <f t="shared" si="9"/>
        <v>110</v>
      </c>
    </row>
    <row r="25" spans="1:61" ht="15" customHeight="1" thickBot="1" x14ac:dyDescent="0.25">
      <c r="A25" s="493"/>
      <c r="B25" s="204" t="s">
        <v>91</v>
      </c>
      <c r="C25" s="110" t="s">
        <v>149</v>
      </c>
      <c r="D25" s="9" t="s">
        <v>51</v>
      </c>
      <c r="E25" s="42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191" t="s">
        <v>211</v>
      </c>
      <c r="W25" s="178">
        <f t="shared" si="10"/>
        <v>0</v>
      </c>
      <c r="X25" s="52"/>
      <c r="Y25" s="52"/>
      <c r="Z25" s="143">
        <v>5</v>
      </c>
      <c r="AA25" s="143">
        <v>5</v>
      </c>
      <c r="AB25" s="143">
        <v>5</v>
      </c>
      <c r="AC25" s="143">
        <v>5</v>
      </c>
      <c r="AD25" s="143">
        <v>5</v>
      </c>
      <c r="AE25" s="143">
        <v>6</v>
      </c>
      <c r="AF25" s="143">
        <v>5</v>
      </c>
      <c r="AG25" s="143">
        <v>5</v>
      </c>
      <c r="AH25" s="143">
        <v>5</v>
      </c>
      <c r="AI25" s="143">
        <v>5</v>
      </c>
      <c r="AJ25" s="143">
        <v>6</v>
      </c>
      <c r="AK25" s="143">
        <v>5</v>
      </c>
      <c r="AL25" s="143">
        <v>5</v>
      </c>
      <c r="AM25" s="143">
        <v>6</v>
      </c>
      <c r="AN25" s="143">
        <v>5</v>
      </c>
      <c r="AO25" s="143">
        <v>5</v>
      </c>
      <c r="AP25" s="143">
        <v>6</v>
      </c>
      <c r="AQ25" s="143">
        <v>6</v>
      </c>
      <c r="AR25" s="143">
        <v>5</v>
      </c>
      <c r="AS25" s="392">
        <v>6</v>
      </c>
      <c r="AT25" s="392">
        <v>6</v>
      </c>
      <c r="AU25" s="46"/>
      <c r="AV25" s="46"/>
      <c r="AW25" s="44" t="s">
        <v>196</v>
      </c>
      <c r="AX25" s="106">
        <f t="shared" si="11"/>
        <v>112</v>
      </c>
      <c r="AY25" s="52"/>
      <c r="AZ25" s="52"/>
      <c r="BA25" s="52"/>
      <c r="BB25" s="52"/>
      <c r="BC25" s="52"/>
      <c r="BD25" s="52"/>
      <c r="BE25" s="52"/>
      <c r="BF25" s="52"/>
      <c r="BG25" s="52"/>
      <c r="BH25" s="155"/>
      <c r="BI25" s="304">
        <f t="shared" si="9"/>
        <v>112</v>
      </c>
    </row>
    <row r="26" spans="1:61" ht="15" customHeight="1" thickBot="1" x14ac:dyDescent="0.25">
      <c r="A26" s="493"/>
      <c r="B26" s="204" t="s">
        <v>140</v>
      </c>
      <c r="C26" s="110" t="s">
        <v>150</v>
      </c>
      <c r="D26" s="9" t="s">
        <v>51</v>
      </c>
      <c r="E26" s="58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191" t="s">
        <v>211</v>
      </c>
      <c r="W26" s="178">
        <f t="shared" si="10"/>
        <v>0</v>
      </c>
      <c r="X26" s="53"/>
      <c r="Y26" s="53"/>
      <c r="Z26" s="143">
        <v>4</v>
      </c>
      <c r="AA26" s="143">
        <v>4</v>
      </c>
      <c r="AB26" s="143">
        <v>4</v>
      </c>
      <c r="AC26" s="143">
        <v>4</v>
      </c>
      <c r="AD26" s="143">
        <v>4</v>
      </c>
      <c r="AE26" s="143">
        <v>3</v>
      </c>
      <c r="AF26" s="143">
        <v>3</v>
      </c>
      <c r="AG26" s="143">
        <v>3</v>
      </c>
      <c r="AH26" s="143">
        <v>3</v>
      </c>
      <c r="AI26" s="143">
        <v>3</v>
      </c>
      <c r="AJ26" s="143">
        <v>3</v>
      </c>
      <c r="AK26" s="143">
        <v>3</v>
      </c>
      <c r="AL26" s="143">
        <v>3</v>
      </c>
      <c r="AM26" s="143">
        <v>3</v>
      </c>
      <c r="AN26" s="143">
        <v>3</v>
      </c>
      <c r="AO26" s="143">
        <v>3</v>
      </c>
      <c r="AP26" s="143">
        <v>3</v>
      </c>
      <c r="AQ26" s="143">
        <v>3</v>
      </c>
      <c r="AR26" s="143">
        <v>3</v>
      </c>
      <c r="AS26" s="391">
        <v>3</v>
      </c>
      <c r="AT26" s="391">
        <v>3</v>
      </c>
      <c r="AU26" s="147"/>
      <c r="AV26" s="147"/>
      <c r="AW26" s="48" t="s">
        <v>210</v>
      </c>
      <c r="AX26" s="106">
        <f t="shared" si="11"/>
        <v>68</v>
      </c>
      <c r="AY26" s="53"/>
      <c r="AZ26" s="53"/>
      <c r="BA26" s="53"/>
      <c r="BB26" s="53"/>
      <c r="BC26" s="53"/>
      <c r="BD26" s="53"/>
      <c r="BE26" s="53"/>
      <c r="BF26" s="53"/>
      <c r="BG26" s="53"/>
      <c r="BH26" s="272"/>
      <c r="BI26" s="304">
        <f t="shared" si="9"/>
        <v>68</v>
      </c>
    </row>
    <row r="27" spans="1:61" ht="15" customHeight="1" thickBot="1" x14ac:dyDescent="0.25">
      <c r="A27" s="493"/>
      <c r="B27" s="204" t="s">
        <v>14</v>
      </c>
      <c r="C27" s="110" t="s">
        <v>144</v>
      </c>
      <c r="D27" s="9" t="s">
        <v>51</v>
      </c>
      <c r="E27" s="58">
        <v>3</v>
      </c>
      <c r="F27" s="54">
        <v>3</v>
      </c>
      <c r="G27" s="54">
        <v>3</v>
      </c>
      <c r="H27" s="54">
        <v>3</v>
      </c>
      <c r="I27" s="54">
        <v>3</v>
      </c>
      <c r="J27" s="54">
        <v>3</v>
      </c>
      <c r="K27" s="54">
        <v>3</v>
      </c>
      <c r="L27" s="54">
        <v>3</v>
      </c>
      <c r="M27" s="54">
        <v>3</v>
      </c>
      <c r="N27" s="54">
        <v>3</v>
      </c>
      <c r="O27" s="54">
        <v>3</v>
      </c>
      <c r="P27" s="54">
        <v>3</v>
      </c>
      <c r="Q27" s="54">
        <v>3</v>
      </c>
      <c r="R27" s="54">
        <v>3</v>
      </c>
      <c r="S27" s="54">
        <v>3</v>
      </c>
      <c r="T27" s="54">
        <v>3</v>
      </c>
      <c r="U27" s="54">
        <v>2</v>
      </c>
      <c r="V27" s="191" t="s">
        <v>210</v>
      </c>
      <c r="W27" s="178">
        <f t="shared" si="10"/>
        <v>50</v>
      </c>
      <c r="X27" s="53"/>
      <c r="Y27" s="272"/>
      <c r="Z27" s="150">
        <v>2</v>
      </c>
      <c r="AA27" s="43">
        <v>2</v>
      </c>
      <c r="AB27" s="43">
        <v>2</v>
      </c>
      <c r="AC27" s="43">
        <v>1</v>
      </c>
      <c r="AD27" s="43">
        <v>2</v>
      </c>
      <c r="AE27" s="43">
        <v>2</v>
      </c>
      <c r="AF27" s="43">
        <v>2</v>
      </c>
      <c r="AG27" s="43">
        <v>2</v>
      </c>
      <c r="AH27" s="43">
        <v>2</v>
      </c>
      <c r="AI27" s="43">
        <v>2</v>
      </c>
      <c r="AJ27" s="43">
        <v>1</v>
      </c>
      <c r="AK27" s="43">
        <v>2</v>
      </c>
      <c r="AL27" s="43">
        <v>1</v>
      </c>
      <c r="AM27" s="43">
        <v>1</v>
      </c>
      <c r="AN27" s="43">
        <v>1</v>
      </c>
      <c r="AO27" s="43">
        <v>2</v>
      </c>
      <c r="AP27" s="43">
        <v>1</v>
      </c>
      <c r="AQ27" s="43">
        <v>1</v>
      </c>
      <c r="AR27" s="43">
        <v>1</v>
      </c>
      <c r="AS27" s="392">
        <v>1</v>
      </c>
      <c r="AT27" s="392">
        <v>1</v>
      </c>
      <c r="AU27" s="46"/>
      <c r="AV27" s="46"/>
      <c r="AW27" s="44" t="s">
        <v>211</v>
      </c>
      <c r="AX27" s="106">
        <f t="shared" si="11"/>
        <v>32</v>
      </c>
      <c r="AY27" s="53"/>
      <c r="AZ27" s="53"/>
      <c r="BA27" s="53"/>
      <c r="BB27" s="53"/>
      <c r="BC27" s="53"/>
      <c r="BD27" s="53"/>
      <c r="BE27" s="53"/>
      <c r="BF27" s="53"/>
      <c r="BG27" s="53"/>
      <c r="BH27" s="272"/>
      <c r="BI27" s="304">
        <f t="shared" si="9"/>
        <v>82</v>
      </c>
    </row>
    <row r="28" spans="1:61" ht="26.25" thickBot="1" x14ac:dyDescent="0.25">
      <c r="A28" s="493"/>
      <c r="B28" s="280" t="s">
        <v>128</v>
      </c>
      <c r="C28" s="327" t="s">
        <v>217</v>
      </c>
      <c r="D28" s="275" t="s">
        <v>51</v>
      </c>
      <c r="E28" s="249">
        <f>SUM(E29:E35)</f>
        <v>6</v>
      </c>
      <c r="F28" s="249">
        <f t="shared" ref="F28:U28" si="12">SUM(F29:F35)</f>
        <v>6</v>
      </c>
      <c r="G28" s="249">
        <f t="shared" si="12"/>
        <v>6</v>
      </c>
      <c r="H28" s="249">
        <f t="shared" si="12"/>
        <v>6</v>
      </c>
      <c r="I28" s="249">
        <f t="shared" si="12"/>
        <v>6</v>
      </c>
      <c r="J28" s="249">
        <f t="shared" si="12"/>
        <v>6</v>
      </c>
      <c r="K28" s="249">
        <f t="shared" si="12"/>
        <v>6</v>
      </c>
      <c r="L28" s="249">
        <f t="shared" si="12"/>
        <v>6</v>
      </c>
      <c r="M28" s="249">
        <f t="shared" si="12"/>
        <v>6</v>
      </c>
      <c r="N28" s="249">
        <f t="shared" si="12"/>
        <v>6</v>
      </c>
      <c r="O28" s="249">
        <f t="shared" si="12"/>
        <v>6</v>
      </c>
      <c r="P28" s="249">
        <f t="shared" si="12"/>
        <v>6</v>
      </c>
      <c r="Q28" s="249">
        <f t="shared" si="12"/>
        <v>4</v>
      </c>
      <c r="R28" s="249">
        <f t="shared" si="12"/>
        <v>4</v>
      </c>
      <c r="S28" s="249">
        <f t="shared" si="12"/>
        <v>6</v>
      </c>
      <c r="T28" s="249">
        <f t="shared" si="12"/>
        <v>6</v>
      </c>
      <c r="U28" s="249">
        <f t="shared" si="12"/>
        <v>16</v>
      </c>
      <c r="V28" s="274"/>
      <c r="W28" s="274">
        <f>SUM(E28:U28)</f>
        <v>108</v>
      </c>
      <c r="X28" s="274"/>
      <c r="Y28" s="274"/>
      <c r="Z28" s="274">
        <f>SUM(Z29:Z34)</f>
        <v>8</v>
      </c>
      <c r="AA28" s="274">
        <f t="shared" ref="AA28:AT28" si="13">SUM(AA29:AA34)</f>
        <v>9</v>
      </c>
      <c r="AB28" s="274">
        <f t="shared" si="13"/>
        <v>8</v>
      </c>
      <c r="AC28" s="274">
        <f t="shared" si="13"/>
        <v>8</v>
      </c>
      <c r="AD28" s="274">
        <f t="shared" si="13"/>
        <v>8</v>
      </c>
      <c r="AE28" s="274">
        <f t="shared" si="13"/>
        <v>8</v>
      </c>
      <c r="AF28" s="274">
        <f t="shared" si="13"/>
        <v>9</v>
      </c>
      <c r="AG28" s="274">
        <f t="shared" si="13"/>
        <v>9</v>
      </c>
      <c r="AH28" s="274">
        <f t="shared" si="13"/>
        <v>9</v>
      </c>
      <c r="AI28" s="274">
        <f t="shared" si="13"/>
        <v>9</v>
      </c>
      <c r="AJ28" s="274">
        <f t="shared" si="13"/>
        <v>9</v>
      </c>
      <c r="AK28" s="274">
        <f t="shared" si="13"/>
        <v>10</v>
      </c>
      <c r="AL28" s="274">
        <f t="shared" si="13"/>
        <v>10</v>
      </c>
      <c r="AM28" s="274">
        <f t="shared" si="13"/>
        <v>10</v>
      </c>
      <c r="AN28" s="274">
        <f t="shared" si="13"/>
        <v>10</v>
      </c>
      <c r="AO28" s="274">
        <f t="shared" si="13"/>
        <v>9</v>
      </c>
      <c r="AP28" s="274">
        <f t="shared" si="13"/>
        <v>9</v>
      </c>
      <c r="AQ28" s="274">
        <f t="shared" si="13"/>
        <v>9</v>
      </c>
      <c r="AR28" s="274">
        <f t="shared" si="13"/>
        <v>9</v>
      </c>
      <c r="AS28" s="274">
        <f t="shared" si="13"/>
        <v>9</v>
      </c>
      <c r="AT28" s="274">
        <f t="shared" si="13"/>
        <v>9</v>
      </c>
      <c r="AU28" s="274">
        <f t="shared" ref="AU28:AV28" si="14">SUM(AU29:AU34)</f>
        <v>36</v>
      </c>
      <c r="AV28" s="274">
        <f t="shared" si="14"/>
        <v>36</v>
      </c>
      <c r="AW28" s="274"/>
      <c r="AX28" s="274">
        <f>SUM(AX29:AX34)</f>
        <v>260</v>
      </c>
      <c r="AY28" s="249"/>
      <c r="AZ28" s="249"/>
      <c r="BA28" s="249"/>
      <c r="BB28" s="249"/>
      <c r="BC28" s="249"/>
      <c r="BD28" s="249"/>
      <c r="BE28" s="249"/>
      <c r="BF28" s="249"/>
      <c r="BG28" s="249"/>
      <c r="BH28" s="277"/>
      <c r="BI28" s="305">
        <f>SUM(W28,AX28)</f>
        <v>368</v>
      </c>
    </row>
    <row r="29" spans="1:61" ht="28.5" customHeight="1" thickBot="1" x14ac:dyDescent="0.25">
      <c r="A29" s="493"/>
      <c r="B29" s="337" t="s">
        <v>16</v>
      </c>
      <c r="C29" s="328" t="s">
        <v>152</v>
      </c>
      <c r="D29" s="142" t="s">
        <v>51</v>
      </c>
      <c r="E29" s="149">
        <v>6</v>
      </c>
      <c r="F29" s="149">
        <v>6</v>
      </c>
      <c r="G29" s="149">
        <v>6</v>
      </c>
      <c r="H29" s="149">
        <v>6</v>
      </c>
      <c r="I29" s="149">
        <v>6</v>
      </c>
      <c r="J29" s="149">
        <v>6</v>
      </c>
      <c r="K29" s="149">
        <v>6</v>
      </c>
      <c r="L29" s="149">
        <v>6</v>
      </c>
      <c r="M29" s="149">
        <v>6</v>
      </c>
      <c r="N29" s="149">
        <v>6</v>
      </c>
      <c r="O29" s="149">
        <v>6</v>
      </c>
      <c r="P29" s="149">
        <v>6</v>
      </c>
      <c r="Q29" s="149">
        <v>4</v>
      </c>
      <c r="R29" s="149">
        <v>4</v>
      </c>
      <c r="S29" s="149">
        <v>6</v>
      </c>
      <c r="T29" s="149">
        <v>6</v>
      </c>
      <c r="U29" s="149">
        <v>16</v>
      </c>
      <c r="V29" s="191" t="s">
        <v>196</v>
      </c>
      <c r="W29" s="66">
        <f>SUM(E29:U29)</f>
        <v>108</v>
      </c>
      <c r="X29" s="271"/>
      <c r="Y29" s="271"/>
      <c r="Z29" s="143">
        <v>4</v>
      </c>
      <c r="AA29" s="143">
        <v>5</v>
      </c>
      <c r="AB29" s="143">
        <v>4</v>
      </c>
      <c r="AC29" s="143">
        <v>4</v>
      </c>
      <c r="AD29" s="143">
        <v>4</v>
      </c>
      <c r="AE29" s="143">
        <v>4</v>
      </c>
      <c r="AF29" s="143">
        <v>5</v>
      </c>
      <c r="AG29" s="143">
        <v>5</v>
      </c>
      <c r="AH29" s="143">
        <v>5</v>
      </c>
      <c r="AI29" s="143">
        <v>5</v>
      </c>
      <c r="AJ29" s="143">
        <v>5</v>
      </c>
      <c r="AK29" s="143">
        <v>5</v>
      </c>
      <c r="AL29" s="143">
        <v>5</v>
      </c>
      <c r="AM29" s="143">
        <v>5</v>
      </c>
      <c r="AN29" s="143">
        <v>5</v>
      </c>
      <c r="AO29" s="143">
        <v>5</v>
      </c>
      <c r="AP29" s="143">
        <v>5</v>
      </c>
      <c r="AQ29" s="143">
        <v>5</v>
      </c>
      <c r="AR29" s="143">
        <v>5</v>
      </c>
      <c r="AS29" s="391">
        <v>5</v>
      </c>
      <c r="AT29" s="391">
        <v>5</v>
      </c>
      <c r="AU29" s="147"/>
      <c r="AV29" s="147"/>
      <c r="AW29" s="48" t="s">
        <v>211</v>
      </c>
      <c r="AX29" s="106">
        <f>SUM(Z29:AT29)</f>
        <v>100</v>
      </c>
      <c r="AY29" s="271"/>
      <c r="AZ29" s="271"/>
      <c r="BA29" s="271"/>
      <c r="BB29" s="271"/>
      <c r="BC29" s="271"/>
      <c r="BD29" s="271"/>
      <c r="BE29" s="271"/>
      <c r="BF29" s="271"/>
      <c r="BG29" s="271"/>
      <c r="BH29" s="273"/>
      <c r="BI29" s="300">
        <f>SUM(W29,AX29)</f>
        <v>208</v>
      </c>
    </row>
    <row r="30" spans="1:61" ht="33.75" customHeight="1" thickBot="1" x14ac:dyDescent="0.25">
      <c r="A30" s="493"/>
      <c r="B30" s="338" t="s">
        <v>92</v>
      </c>
      <c r="C30" s="202" t="s">
        <v>153</v>
      </c>
      <c r="D30" s="9" t="s">
        <v>51</v>
      </c>
      <c r="E30" s="153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34"/>
      <c r="T30" s="34"/>
      <c r="U30" s="34"/>
      <c r="V30" s="191"/>
      <c r="W30" s="154">
        <f>SUM(E30:R30)</f>
        <v>0</v>
      </c>
      <c r="X30" s="52"/>
      <c r="Y30" s="52"/>
      <c r="Z30" s="105">
        <v>4</v>
      </c>
      <c r="AA30" s="105">
        <v>4</v>
      </c>
      <c r="AB30" s="105">
        <v>4</v>
      </c>
      <c r="AC30" s="105">
        <v>4</v>
      </c>
      <c r="AD30" s="105">
        <v>4</v>
      </c>
      <c r="AE30" s="105">
        <v>4</v>
      </c>
      <c r="AF30" s="105">
        <v>4</v>
      </c>
      <c r="AG30" s="105">
        <v>4</v>
      </c>
      <c r="AH30" s="105">
        <v>4</v>
      </c>
      <c r="AI30" s="105">
        <v>4</v>
      </c>
      <c r="AJ30" s="105">
        <v>4</v>
      </c>
      <c r="AK30" s="105">
        <v>5</v>
      </c>
      <c r="AL30" s="105">
        <v>5</v>
      </c>
      <c r="AM30" s="105">
        <v>5</v>
      </c>
      <c r="AN30" s="105">
        <v>5</v>
      </c>
      <c r="AO30" s="105">
        <v>4</v>
      </c>
      <c r="AP30" s="105">
        <v>4</v>
      </c>
      <c r="AQ30" s="105">
        <v>4</v>
      </c>
      <c r="AR30" s="105">
        <v>4</v>
      </c>
      <c r="AS30" s="392">
        <v>4</v>
      </c>
      <c r="AT30" s="392">
        <v>4</v>
      </c>
      <c r="AU30" s="46"/>
      <c r="AV30" s="46"/>
      <c r="AW30" s="44"/>
      <c r="AX30" s="109">
        <f>SUM(Z30:AT30)</f>
        <v>88</v>
      </c>
      <c r="AY30" s="52"/>
      <c r="AZ30" s="52"/>
      <c r="BA30" s="52"/>
      <c r="BB30" s="52"/>
      <c r="BC30" s="52"/>
      <c r="BD30" s="52"/>
      <c r="BE30" s="52"/>
      <c r="BF30" s="52"/>
      <c r="BG30" s="52"/>
      <c r="BH30" s="155"/>
      <c r="BI30" s="302">
        <f>SUM(W30,AX30)</f>
        <v>88</v>
      </c>
    </row>
    <row r="31" spans="1:61" ht="27" customHeight="1" thickBot="1" x14ac:dyDescent="0.25">
      <c r="A31" s="493"/>
      <c r="B31" s="338" t="s">
        <v>94</v>
      </c>
      <c r="C31" s="202" t="s">
        <v>154</v>
      </c>
      <c r="D31" s="9" t="s">
        <v>51</v>
      </c>
      <c r="E31" s="153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34"/>
      <c r="T31" s="34"/>
      <c r="U31" s="34"/>
      <c r="V31" s="191"/>
      <c r="W31" s="154">
        <f>SUM(E31:R31)</f>
        <v>0</v>
      </c>
      <c r="X31" s="52"/>
      <c r="Y31" s="52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392"/>
      <c r="AT31" s="392"/>
      <c r="AU31" s="46">
        <v>36</v>
      </c>
      <c r="AV31" s="46"/>
      <c r="AW31" s="44"/>
      <c r="AX31" s="109">
        <f>SUM(Z31:AV31)</f>
        <v>36</v>
      </c>
      <c r="AY31" s="52"/>
      <c r="AZ31" s="52"/>
      <c r="BA31" s="52"/>
      <c r="BB31" s="52"/>
      <c r="BC31" s="52"/>
      <c r="BD31" s="52"/>
      <c r="BE31" s="52"/>
      <c r="BF31" s="52"/>
      <c r="BG31" s="52"/>
      <c r="BH31" s="155"/>
      <c r="BI31" s="302">
        <f>SUM(W31,AX31)</f>
        <v>36</v>
      </c>
    </row>
    <row r="32" spans="1:61" ht="24" customHeight="1" thickBot="1" x14ac:dyDescent="0.25">
      <c r="A32" s="493"/>
      <c r="B32" s="338" t="s">
        <v>141</v>
      </c>
      <c r="C32" s="202" t="s">
        <v>218</v>
      </c>
      <c r="D32" s="9" t="s">
        <v>51</v>
      </c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91"/>
      <c r="W32" s="66">
        <f>SUM(E32:V32)</f>
        <v>0</v>
      </c>
      <c r="X32" s="52"/>
      <c r="Y32" s="52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391"/>
      <c r="AT32" s="391"/>
      <c r="AU32" s="147"/>
      <c r="AV32" s="147">
        <v>36</v>
      </c>
      <c r="AW32" s="48"/>
      <c r="AX32" s="109">
        <f t="shared" ref="AX32:AX33" si="15">SUM(Z32:AV32)</f>
        <v>36</v>
      </c>
      <c r="AY32" s="52"/>
      <c r="AZ32" s="52"/>
      <c r="BA32" s="52"/>
      <c r="BB32" s="52"/>
      <c r="BC32" s="52"/>
      <c r="BD32" s="52"/>
      <c r="BE32" s="52"/>
      <c r="BF32" s="52"/>
      <c r="BG32" s="52"/>
      <c r="BH32" s="155"/>
      <c r="BI32" s="304">
        <f>SUM(E32:U32,Z32:AV32)</f>
        <v>36</v>
      </c>
    </row>
    <row r="33" spans="1:61" ht="14.25" customHeight="1" thickBot="1" x14ac:dyDescent="0.25">
      <c r="A33" s="493"/>
      <c r="D33" s="9" t="s">
        <v>51</v>
      </c>
      <c r="E33" s="58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191"/>
      <c r="W33" s="45">
        <f>SUM(E33:V33)</f>
        <v>0</v>
      </c>
      <c r="X33" s="297"/>
      <c r="Y33" s="297"/>
      <c r="Z33" s="150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393"/>
      <c r="AT33" s="393"/>
      <c r="AU33" s="156"/>
      <c r="AV33" s="156"/>
      <c r="AW33" s="50"/>
      <c r="AX33" s="109">
        <f t="shared" si="15"/>
        <v>0</v>
      </c>
      <c r="AY33" s="53"/>
      <c r="AZ33" s="53"/>
      <c r="BA33" s="53"/>
      <c r="BB33" s="53"/>
      <c r="BC33" s="53"/>
      <c r="BD33" s="53"/>
      <c r="BE33" s="53"/>
      <c r="BF33" s="53"/>
      <c r="BG33" s="53"/>
      <c r="BH33" s="272"/>
      <c r="BI33" s="302">
        <f>SUM(W33,AX33)</f>
        <v>0</v>
      </c>
    </row>
    <row r="34" spans="1:61" ht="14.25" customHeight="1" thickBot="1" x14ac:dyDescent="0.25">
      <c r="A34" s="493"/>
      <c r="B34" s="339"/>
      <c r="C34" s="110"/>
      <c r="D34" s="9" t="s">
        <v>51</v>
      </c>
      <c r="E34" s="42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191"/>
      <c r="W34" s="45">
        <f>SUM(E34:R34)</f>
        <v>0</v>
      </c>
      <c r="X34" s="298"/>
      <c r="Y34" s="298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392"/>
      <c r="AT34" s="392"/>
      <c r="AU34" s="46"/>
      <c r="AV34" s="46"/>
      <c r="AW34" s="44"/>
      <c r="AX34" s="266">
        <f>SUM(Z34:AV34)</f>
        <v>0</v>
      </c>
      <c r="AY34" s="52"/>
      <c r="AZ34" s="52"/>
      <c r="BA34" s="52"/>
      <c r="BB34" s="52"/>
      <c r="BC34" s="52"/>
      <c r="BD34" s="52"/>
      <c r="BE34" s="52"/>
      <c r="BF34" s="52"/>
      <c r="BG34" s="52"/>
      <c r="BH34" s="155"/>
      <c r="BI34" s="304">
        <f>SUM(E34:U34,Z34:AV34)</f>
        <v>0</v>
      </c>
    </row>
    <row r="35" spans="1:61" ht="26.25" hidden="1" customHeight="1" thickBot="1" x14ac:dyDescent="0.25">
      <c r="A35" s="493"/>
      <c r="B35" s="281" t="s">
        <v>93</v>
      </c>
      <c r="C35" s="198" t="s">
        <v>129</v>
      </c>
      <c r="D35" s="9" t="s">
        <v>51</v>
      </c>
      <c r="E35" s="42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191"/>
      <c r="W35" s="109">
        <f>SUM(E35:U35)</f>
        <v>0</v>
      </c>
      <c r="X35" s="298"/>
      <c r="Y35" s="298"/>
      <c r="Z35" s="150">
        <v>2</v>
      </c>
      <c r="AA35" s="43">
        <v>2</v>
      </c>
      <c r="AB35" s="43">
        <v>2</v>
      </c>
      <c r="AC35" s="43">
        <v>2</v>
      </c>
      <c r="AD35" s="43">
        <v>2</v>
      </c>
      <c r="AE35" s="43">
        <v>2</v>
      </c>
      <c r="AF35" s="43">
        <v>2</v>
      </c>
      <c r="AG35" s="43">
        <v>2</v>
      </c>
      <c r="AH35" s="43">
        <v>2</v>
      </c>
      <c r="AI35" s="43">
        <v>2</v>
      </c>
      <c r="AJ35" s="43">
        <v>2</v>
      </c>
      <c r="AK35" s="43">
        <v>2</v>
      </c>
      <c r="AL35" s="43">
        <v>2</v>
      </c>
      <c r="AM35" s="43">
        <v>2</v>
      </c>
      <c r="AN35" s="43">
        <v>0</v>
      </c>
      <c r="AO35" s="43">
        <v>2</v>
      </c>
      <c r="AP35" s="43">
        <v>2</v>
      </c>
      <c r="AQ35" s="43">
        <v>2</v>
      </c>
      <c r="AR35" s="43">
        <v>2</v>
      </c>
      <c r="AS35" s="392"/>
      <c r="AT35" s="392"/>
      <c r="AU35" s="46"/>
      <c r="AV35" s="46"/>
      <c r="AW35" s="44"/>
      <c r="AX35" s="109">
        <f>SUM(Z35:AR35)</f>
        <v>36</v>
      </c>
      <c r="AY35" s="52"/>
      <c r="AZ35" s="52"/>
      <c r="BA35" s="52"/>
      <c r="BB35" s="52"/>
      <c r="BC35" s="52"/>
      <c r="BD35" s="52"/>
      <c r="BE35" s="52"/>
      <c r="BF35" s="52"/>
      <c r="BG35" s="52"/>
      <c r="BH35" s="155"/>
      <c r="BI35" s="302">
        <f>SUM(W35,AX35)</f>
        <v>36</v>
      </c>
    </row>
    <row r="36" spans="1:61" ht="26.25" hidden="1" customHeight="1" thickBot="1" x14ac:dyDescent="0.25">
      <c r="A36" s="493"/>
      <c r="B36" s="279" t="s">
        <v>130</v>
      </c>
      <c r="C36" s="101" t="s">
        <v>139</v>
      </c>
      <c r="D36" s="254" t="s">
        <v>51</v>
      </c>
      <c r="E36" s="58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191"/>
      <c r="W36" s="206">
        <f>SUM(E36:V36)</f>
        <v>0</v>
      </c>
      <c r="X36" s="53"/>
      <c r="Y36" s="53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393"/>
      <c r="AT36" s="393"/>
      <c r="AU36" s="156">
        <v>36</v>
      </c>
      <c r="AV36" s="156">
        <v>36</v>
      </c>
      <c r="AW36" s="50"/>
      <c r="AX36" s="267">
        <f>SUM(Z36:AV36)</f>
        <v>72</v>
      </c>
      <c r="AY36" s="53"/>
      <c r="AZ36" s="53"/>
      <c r="BA36" s="53"/>
      <c r="BB36" s="53"/>
      <c r="BC36" s="53"/>
      <c r="BD36" s="53"/>
      <c r="BE36" s="53"/>
      <c r="BF36" s="53"/>
      <c r="BG36" s="53"/>
      <c r="BH36" s="272"/>
      <c r="BI36" s="306">
        <f>SUM(E36:U36,Z36:AV36)</f>
        <v>72</v>
      </c>
    </row>
    <row r="37" spans="1:61" ht="27" customHeight="1" thickBot="1" x14ac:dyDescent="0.25">
      <c r="A37" s="494"/>
      <c r="B37" s="470" t="s">
        <v>52</v>
      </c>
      <c r="C37" s="470"/>
      <c r="D37" s="470"/>
      <c r="E37" s="207">
        <f>SUM(E8,E11,E16,E20,E28)</f>
        <v>36</v>
      </c>
      <c r="F37" s="207">
        <f t="shared" ref="F37:U37" si="16">SUM(F8,F11,F16,F20,F28)</f>
        <v>36</v>
      </c>
      <c r="G37" s="207">
        <f t="shared" si="16"/>
        <v>36</v>
      </c>
      <c r="H37" s="207">
        <f t="shared" si="16"/>
        <v>36</v>
      </c>
      <c r="I37" s="207">
        <f t="shared" si="16"/>
        <v>36</v>
      </c>
      <c r="J37" s="207">
        <f t="shared" si="16"/>
        <v>36</v>
      </c>
      <c r="K37" s="207">
        <f t="shared" si="16"/>
        <v>36</v>
      </c>
      <c r="L37" s="207">
        <f t="shared" si="16"/>
        <v>36</v>
      </c>
      <c r="M37" s="207">
        <f t="shared" si="16"/>
        <v>36</v>
      </c>
      <c r="N37" s="207">
        <f t="shared" si="16"/>
        <v>36</v>
      </c>
      <c r="O37" s="207">
        <f t="shared" si="16"/>
        <v>36</v>
      </c>
      <c r="P37" s="207">
        <f t="shared" si="16"/>
        <v>36</v>
      </c>
      <c r="Q37" s="207">
        <f t="shared" si="16"/>
        <v>36</v>
      </c>
      <c r="R37" s="207">
        <f t="shared" si="16"/>
        <v>36</v>
      </c>
      <c r="S37" s="207">
        <f t="shared" si="16"/>
        <v>36</v>
      </c>
      <c r="T37" s="207">
        <f t="shared" si="16"/>
        <v>36</v>
      </c>
      <c r="U37" s="207">
        <f t="shared" si="16"/>
        <v>36</v>
      </c>
      <c r="V37" s="191"/>
      <c r="W37" s="248">
        <f>SUM(W8,W11,W16,W20,W28)</f>
        <v>612</v>
      </c>
      <c r="X37" s="249"/>
      <c r="Y37" s="249"/>
      <c r="Z37" s="247">
        <f>SUM(Z8,Z11,Z16,Z20,Z28)</f>
        <v>36</v>
      </c>
      <c r="AA37" s="247">
        <f t="shared" ref="AA37:AV37" si="17">SUM(AA8,AA11,AA16,AA20,AA28)</f>
        <v>36</v>
      </c>
      <c r="AB37" s="247">
        <f t="shared" si="17"/>
        <v>36</v>
      </c>
      <c r="AC37" s="247">
        <f t="shared" si="17"/>
        <v>36</v>
      </c>
      <c r="AD37" s="247">
        <f t="shared" si="17"/>
        <v>36</v>
      </c>
      <c r="AE37" s="247">
        <f t="shared" si="17"/>
        <v>36</v>
      </c>
      <c r="AF37" s="247">
        <f t="shared" si="17"/>
        <v>36</v>
      </c>
      <c r="AG37" s="247">
        <f t="shared" si="17"/>
        <v>36</v>
      </c>
      <c r="AH37" s="247">
        <f t="shared" si="17"/>
        <v>36</v>
      </c>
      <c r="AI37" s="247">
        <f t="shared" si="17"/>
        <v>36</v>
      </c>
      <c r="AJ37" s="247">
        <f t="shared" si="17"/>
        <v>36</v>
      </c>
      <c r="AK37" s="247">
        <f t="shared" si="17"/>
        <v>36</v>
      </c>
      <c r="AL37" s="247">
        <f t="shared" si="17"/>
        <v>36</v>
      </c>
      <c r="AM37" s="247">
        <f t="shared" si="17"/>
        <v>36</v>
      </c>
      <c r="AN37" s="247">
        <f t="shared" si="17"/>
        <v>36</v>
      </c>
      <c r="AO37" s="247">
        <f t="shared" si="17"/>
        <v>36</v>
      </c>
      <c r="AP37" s="247">
        <f t="shared" si="17"/>
        <v>36</v>
      </c>
      <c r="AQ37" s="247">
        <f t="shared" si="17"/>
        <v>36</v>
      </c>
      <c r="AR37" s="247">
        <f t="shared" si="17"/>
        <v>36</v>
      </c>
      <c r="AS37" s="395">
        <f t="shared" si="17"/>
        <v>36</v>
      </c>
      <c r="AT37" s="395">
        <f t="shared" si="17"/>
        <v>36</v>
      </c>
      <c r="AU37" s="276">
        <f t="shared" si="17"/>
        <v>36</v>
      </c>
      <c r="AV37" s="276">
        <f t="shared" si="17"/>
        <v>36</v>
      </c>
      <c r="AW37" s="191"/>
      <c r="AX37" s="248">
        <f>SUM(AX8,AX11,AX16,AX20,AX28)</f>
        <v>828</v>
      </c>
      <c r="AY37" s="249"/>
      <c r="AZ37" s="249"/>
      <c r="BA37" s="249"/>
      <c r="BB37" s="249"/>
      <c r="BC37" s="249"/>
      <c r="BD37" s="249"/>
      <c r="BE37" s="249"/>
      <c r="BF37" s="249"/>
      <c r="BG37" s="249"/>
      <c r="BH37" s="277"/>
      <c r="BI37" s="293">
        <f>SUM(BI8,BI11,BI16,BI20,BI28)</f>
        <v>1440</v>
      </c>
    </row>
    <row r="38" spans="1:61" ht="27" customHeight="1" x14ac:dyDescent="0.2">
      <c r="A38" s="368"/>
    </row>
    <row r="39" spans="1:61" x14ac:dyDescent="0.2">
      <c r="A39" s="368"/>
    </row>
    <row r="40" spans="1:61" ht="20.25" x14ac:dyDescent="0.3">
      <c r="A40" s="368"/>
      <c r="AE40" s="294"/>
    </row>
    <row r="41" spans="1:61" x14ac:dyDescent="0.2">
      <c r="A41" s="368"/>
    </row>
    <row r="42" spans="1:61" ht="16.5" customHeight="1" x14ac:dyDescent="0.2">
      <c r="A42" s="368"/>
    </row>
    <row r="43" spans="1:61" ht="12.75" customHeight="1" x14ac:dyDescent="0.2">
      <c r="A43" s="368"/>
    </row>
    <row r="44" spans="1:61" x14ac:dyDescent="0.2">
      <c r="A44" s="368"/>
    </row>
    <row r="45" spans="1:61" x14ac:dyDescent="0.2">
      <c r="A45" s="368"/>
    </row>
    <row r="46" spans="1:61" ht="12.75" customHeight="1" x14ac:dyDescent="0.2">
      <c r="A46" s="368"/>
    </row>
    <row r="47" spans="1:61" x14ac:dyDescent="0.2">
      <c r="A47" s="368"/>
    </row>
    <row r="48" spans="1:61" x14ac:dyDescent="0.2">
      <c r="A48" s="368"/>
    </row>
    <row r="49" spans="1:1" x14ac:dyDescent="0.2">
      <c r="A49" s="368"/>
    </row>
    <row r="50" spans="1:1" ht="12.75" customHeight="1" x14ac:dyDescent="0.2">
      <c r="A50" s="368"/>
    </row>
    <row r="51" spans="1:1" ht="15" customHeight="1" x14ac:dyDescent="0.2">
      <c r="A51" s="368"/>
    </row>
    <row r="52" spans="1:1" ht="12" customHeight="1" x14ac:dyDescent="0.2">
      <c r="A52" s="368"/>
    </row>
    <row r="53" spans="1:1" ht="14.25" customHeight="1" x14ac:dyDescent="0.2">
      <c r="A53" s="368"/>
    </row>
    <row r="54" spans="1:1" x14ac:dyDescent="0.2">
      <c r="A54" s="368"/>
    </row>
    <row r="55" spans="1:1" x14ac:dyDescent="0.2">
      <c r="A55" s="368"/>
    </row>
    <row r="56" spans="1:1" x14ac:dyDescent="0.2">
      <c r="A56" s="368"/>
    </row>
    <row r="57" spans="1:1" x14ac:dyDescent="0.2">
      <c r="A57" s="368"/>
    </row>
    <row r="58" spans="1:1" ht="12.75" customHeight="1" x14ac:dyDescent="0.2">
      <c r="A58" s="368"/>
    </row>
    <row r="59" spans="1:1" x14ac:dyDescent="0.2">
      <c r="A59" s="368"/>
    </row>
    <row r="60" spans="1:1" ht="12.75" customHeight="1" x14ac:dyDescent="0.2">
      <c r="A60" s="368"/>
    </row>
    <row r="61" spans="1:1" x14ac:dyDescent="0.2">
      <c r="A61" s="368"/>
    </row>
    <row r="62" spans="1:1" ht="12.75" customHeight="1" x14ac:dyDescent="0.2">
      <c r="A62" s="368"/>
    </row>
    <row r="63" spans="1:1" x14ac:dyDescent="0.2">
      <c r="A63" s="368"/>
    </row>
    <row r="64" spans="1:1" ht="12.75" hidden="1" customHeight="1" x14ac:dyDescent="0.2">
      <c r="A64" s="368"/>
    </row>
    <row r="65" spans="1:1" ht="12.75" hidden="1" customHeight="1" x14ac:dyDescent="0.2">
      <c r="A65" s="368"/>
    </row>
    <row r="66" spans="1:1" ht="14.25" customHeight="1" x14ac:dyDescent="0.2">
      <c r="A66" s="368"/>
    </row>
    <row r="67" spans="1:1" ht="13.5" customHeight="1" x14ac:dyDescent="0.2">
      <c r="A67" s="368"/>
    </row>
    <row r="68" spans="1:1" ht="12.75" hidden="1" customHeight="1" x14ac:dyDescent="0.2">
      <c r="A68" s="368"/>
    </row>
    <row r="69" spans="1:1" ht="12.75" hidden="1" customHeight="1" x14ac:dyDescent="0.2">
      <c r="A69" s="368"/>
    </row>
    <row r="70" spans="1:1" ht="13.5" customHeight="1" x14ac:dyDescent="0.2">
      <c r="A70" s="368"/>
    </row>
    <row r="71" spans="1:1" ht="12" customHeight="1" x14ac:dyDescent="0.2">
      <c r="A71" s="368"/>
    </row>
    <row r="72" spans="1:1" ht="15" customHeight="1" x14ac:dyDescent="0.2">
      <c r="A72" s="368"/>
    </row>
    <row r="73" spans="1:1" ht="15.75" customHeight="1" x14ac:dyDescent="0.2">
      <c r="A73" s="368"/>
    </row>
    <row r="74" spans="1:1" ht="12.75" hidden="1" customHeight="1" x14ac:dyDescent="0.2">
      <c r="A74" s="368"/>
    </row>
    <row r="75" spans="1:1" ht="12.75" hidden="1" customHeight="1" x14ac:dyDescent="0.2">
      <c r="A75" s="368"/>
    </row>
    <row r="76" spans="1:1" ht="26.1" customHeight="1" x14ac:dyDescent="0.2">
      <c r="A76" s="368"/>
    </row>
    <row r="77" spans="1:1" ht="26.1" customHeight="1" x14ac:dyDescent="0.2">
      <c r="A77" s="368"/>
    </row>
    <row r="78" spans="1:1" ht="27" customHeight="1" x14ac:dyDescent="0.2">
      <c r="A78" s="368"/>
    </row>
    <row r="79" spans="1:1" ht="33" customHeight="1" x14ac:dyDescent="0.2">
      <c r="A79" s="368"/>
    </row>
    <row r="80" spans="1:1" ht="18.75" customHeight="1" x14ac:dyDescent="0.2">
      <c r="A80" s="368"/>
    </row>
    <row r="81" spans="1:1" ht="23.25" customHeight="1" x14ac:dyDescent="0.2">
      <c r="A81" s="368"/>
    </row>
    <row r="82" spans="1:1" ht="27" customHeight="1" x14ac:dyDescent="0.2">
      <c r="A82" s="368"/>
    </row>
    <row r="83" spans="1:1" ht="27" customHeight="1" x14ac:dyDescent="0.2">
      <c r="A83" s="368"/>
    </row>
    <row r="84" spans="1:1" ht="27" customHeight="1" thickBot="1" x14ac:dyDescent="0.25">
      <c r="A84" s="369"/>
    </row>
    <row r="85" spans="1:1" ht="23.25" customHeight="1" x14ac:dyDescent="0.2">
      <c r="A85" s="282"/>
    </row>
    <row r="86" spans="1:1" ht="20.100000000000001" hidden="1" customHeight="1" x14ac:dyDescent="0.2">
      <c r="A86" s="492" t="s">
        <v>60</v>
      </c>
    </row>
    <row r="87" spans="1:1" ht="20.100000000000001" hidden="1" customHeight="1" x14ac:dyDescent="0.2">
      <c r="A87" s="493"/>
    </row>
    <row r="88" spans="1:1" ht="20.100000000000001" hidden="1" customHeight="1" x14ac:dyDescent="0.2">
      <c r="A88" s="493"/>
    </row>
    <row r="89" spans="1:1" ht="20.100000000000001" hidden="1" customHeight="1" x14ac:dyDescent="0.2">
      <c r="A89" s="493"/>
    </row>
    <row r="90" spans="1:1" hidden="1" x14ac:dyDescent="0.2">
      <c r="A90" s="493"/>
    </row>
    <row r="91" spans="1:1" hidden="1" x14ac:dyDescent="0.2">
      <c r="A91" s="493"/>
    </row>
    <row r="92" spans="1:1" ht="27" customHeight="1" x14ac:dyDescent="0.2">
      <c r="A92" s="493"/>
    </row>
    <row r="93" spans="1:1" ht="30.75" customHeight="1" x14ac:dyDescent="0.2">
      <c r="A93" s="493"/>
    </row>
    <row r="94" spans="1:1" ht="30.75" customHeight="1" x14ac:dyDescent="0.2">
      <c r="A94" s="493"/>
    </row>
    <row r="95" spans="1:1" ht="30.75" customHeight="1" x14ac:dyDescent="0.2">
      <c r="A95" s="493"/>
    </row>
    <row r="96" spans="1:1" ht="30.75" customHeight="1" x14ac:dyDescent="0.2">
      <c r="A96" s="493"/>
    </row>
    <row r="97" spans="1:1" ht="30.75" customHeight="1" x14ac:dyDescent="0.2">
      <c r="A97" s="493"/>
    </row>
    <row r="98" spans="1:1" ht="27" customHeight="1" x14ac:dyDescent="0.2">
      <c r="A98" s="493"/>
    </row>
    <row r="99" spans="1:1" ht="27" customHeight="1" x14ac:dyDescent="0.2">
      <c r="A99" s="493"/>
    </row>
    <row r="100" spans="1:1" ht="12.75" hidden="1" customHeight="1" x14ac:dyDescent="0.2">
      <c r="A100" s="493"/>
    </row>
    <row r="101" spans="1:1" ht="12.75" hidden="1" customHeight="1" x14ac:dyDescent="0.2">
      <c r="A101" s="493"/>
    </row>
    <row r="102" spans="1:1" ht="12.75" hidden="1" customHeight="1" x14ac:dyDescent="0.2">
      <c r="A102" s="493"/>
    </row>
    <row r="103" spans="1:1" ht="12.75" hidden="1" customHeight="1" x14ac:dyDescent="0.2">
      <c r="A103" s="493"/>
    </row>
    <row r="104" spans="1:1" ht="12.75" hidden="1" customHeight="1" x14ac:dyDescent="0.2">
      <c r="A104" s="493"/>
    </row>
    <row r="105" spans="1:1" ht="12.75" hidden="1" customHeight="1" x14ac:dyDescent="0.2">
      <c r="A105" s="493"/>
    </row>
    <row r="106" spans="1:1" x14ac:dyDescent="0.2">
      <c r="A106" s="493"/>
    </row>
    <row r="107" spans="1:1" ht="13.5" customHeight="1" x14ac:dyDescent="0.2">
      <c r="A107" s="493"/>
    </row>
    <row r="108" spans="1:1" ht="24.95" customHeight="1" x14ac:dyDescent="0.2">
      <c r="A108" s="493"/>
    </row>
    <row r="109" spans="1:1" ht="24.95" customHeight="1" x14ac:dyDescent="0.2">
      <c r="A109" s="493"/>
    </row>
    <row r="110" spans="1:1" ht="24.95" customHeight="1" thickBot="1" x14ac:dyDescent="0.25">
      <c r="A110" s="495"/>
    </row>
  </sheetData>
  <mergeCells count="22">
    <mergeCell ref="BD3:BG3"/>
    <mergeCell ref="BI3:BI7"/>
    <mergeCell ref="E4:BH4"/>
    <mergeCell ref="E6:BH6"/>
    <mergeCell ref="N3:Q3"/>
    <mergeCell ref="S3:V3"/>
    <mergeCell ref="AZ3:BC3"/>
    <mergeCell ref="AH3:AJ3"/>
    <mergeCell ref="AP3:AS3"/>
    <mergeCell ref="AL3:AN3"/>
    <mergeCell ref="AU3:AW3"/>
    <mergeCell ref="AD3:AF3"/>
    <mergeCell ref="Y3:AB3"/>
    <mergeCell ref="F3:H3"/>
    <mergeCell ref="J3:M3"/>
    <mergeCell ref="C3:C7"/>
    <mergeCell ref="D3:D7"/>
    <mergeCell ref="A8:A37"/>
    <mergeCell ref="A86:A110"/>
    <mergeCell ref="B37:D37"/>
    <mergeCell ref="A3:A7"/>
    <mergeCell ref="B3:B7"/>
  </mergeCells>
  <phoneticPr fontId="3" type="noConversion"/>
  <pageMargins left="0.19685039370078741" right="0.19685039370078741" top="0.19685039370078741" bottom="0.19685039370078741" header="0" footer="0"/>
  <pageSetup paperSize="9" scale="59" fitToHeight="2" orientation="landscape" r:id="rId1"/>
  <headerFooter alignWithMargins="0"/>
  <rowBreaks count="1" manualBreakCount="1">
    <brk id="8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3"/>
  <sheetViews>
    <sheetView topLeftCell="A16" zoomScale="80" zoomScaleNormal="80" workbookViewId="0">
      <selection activeCell="U25" sqref="U25"/>
    </sheetView>
  </sheetViews>
  <sheetFormatPr defaultColWidth="20.85546875" defaultRowHeight="12.75" x14ac:dyDescent="0.2"/>
  <cols>
    <col min="1" max="1" width="2.85546875" customWidth="1"/>
    <col min="2" max="2" width="9.7109375" customWidth="1"/>
    <col min="3" max="3" width="22.7109375" customWidth="1"/>
    <col min="4" max="4" width="9.140625" customWidth="1"/>
    <col min="5" max="20" width="3.28515625" customWidth="1"/>
    <col min="21" max="21" width="5.7109375" customWidth="1"/>
    <col min="22" max="22" width="4.7109375" customWidth="1"/>
    <col min="23" max="24" width="2.7109375" customWidth="1"/>
    <col min="25" max="44" width="3.28515625" customWidth="1"/>
    <col min="45" max="45" width="4.5703125" customWidth="1"/>
    <col min="46" max="46" width="3.5703125" customWidth="1"/>
    <col min="47" max="49" width="3.28515625" customWidth="1"/>
    <col min="50" max="50" width="6.140625" customWidth="1"/>
    <col min="51" max="51" width="4.7109375" customWidth="1"/>
    <col min="52" max="52" width="3.140625" style="443" customWidth="1"/>
    <col min="53" max="59" width="2.7109375" customWidth="1"/>
    <col min="60" max="60" width="6.7109375" customWidth="1"/>
    <col min="61" max="254" width="9.140625" customWidth="1"/>
    <col min="255" max="255" width="2.85546875" customWidth="1"/>
    <col min="256" max="256" width="9.7109375" customWidth="1"/>
  </cols>
  <sheetData>
    <row r="1" spans="1:60" ht="15" x14ac:dyDescent="0.25">
      <c r="B1" s="1" t="s">
        <v>39</v>
      </c>
    </row>
    <row r="2" spans="1:60" ht="15.75" thickBot="1" x14ac:dyDescent="0.3">
      <c r="B2" s="1" t="s">
        <v>61</v>
      </c>
      <c r="C2" s="2"/>
      <c r="D2" s="2" t="s">
        <v>143</v>
      </c>
      <c r="R2" s="103"/>
      <c r="S2" s="441"/>
    </row>
    <row r="3" spans="1:60" ht="64.5" customHeight="1" x14ac:dyDescent="0.2">
      <c r="A3" s="480" t="s">
        <v>25</v>
      </c>
      <c r="B3" s="483" t="s">
        <v>0</v>
      </c>
      <c r="C3" s="486" t="s">
        <v>40</v>
      </c>
      <c r="D3" s="489" t="s">
        <v>41</v>
      </c>
      <c r="E3" s="13" t="s">
        <v>67</v>
      </c>
      <c r="F3" s="478" t="s">
        <v>26</v>
      </c>
      <c r="G3" s="478"/>
      <c r="H3" s="478"/>
      <c r="I3" s="14" t="s">
        <v>86</v>
      </c>
      <c r="J3" s="477" t="s">
        <v>27</v>
      </c>
      <c r="K3" s="477"/>
      <c r="L3" s="477"/>
      <c r="M3" s="477"/>
      <c r="N3" s="499" t="s">
        <v>28</v>
      </c>
      <c r="O3" s="500"/>
      <c r="P3" s="500"/>
      <c r="Q3" s="501"/>
      <c r="R3" s="102" t="s">
        <v>87</v>
      </c>
      <c r="S3" s="510" t="s">
        <v>29</v>
      </c>
      <c r="T3" s="510"/>
      <c r="U3" s="442" t="s">
        <v>38</v>
      </c>
      <c r="V3" s="288" t="s">
        <v>42</v>
      </c>
      <c r="W3" s="3" t="s">
        <v>70</v>
      </c>
      <c r="X3" s="477" t="s">
        <v>30</v>
      </c>
      <c r="Y3" s="477"/>
      <c r="Z3" s="477"/>
      <c r="AA3" s="477"/>
      <c r="AB3" s="3" t="s">
        <v>71</v>
      </c>
      <c r="AC3" s="477" t="s">
        <v>31</v>
      </c>
      <c r="AD3" s="477"/>
      <c r="AE3" s="477"/>
      <c r="AF3" s="3" t="s">
        <v>88</v>
      </c>
      <c r="AG3" s="507" t="s">
        <v>32</v>
      </c>
      <c r="AH3" s="508"/>
      <c r="AI3" s="509"/>
      <c r="AJ3" s="3" t="s">
        <v>73</v>
      </c>
      <c r="AK3" s="499" t="s">
        <v>33</v>
      </c>
      <c r="AL3" s="500"/>
      <c r="AM3" s="501"/>
      <c r="AN3" s="3" t="s">
        <v>74</v>
      </c>
      <c r="AO3" s="499" t="s">
        <v>34</v>
      </c>
      <c r="AP3" s="500"/>
      <c r="AQ3" s="500"/>
      <c r="AR3" s="501"/>
      <c r="AS3" s="3" t="s">
        <v>89</v>
      </c>
      <c r="AT3" s="504" t="s">
        <v>35</v>
      </c>
      <c r="AU3" s="505"/>
      <c r="AV3" s="506"/>
      <c r="AW3" s="3" t="s">
        <v>225</v>
      </c>
      <c r="AX3" s="3"/>
      <c r="AY3" s="288" t="s">
        <v>42</v>
      </c>
      <c r="AZ3" s="444"/>
      <c r="BA3" s="500" t="s">
        <v>36</v>
      </c>
      <c r="BB3" s="501"/>
      <c r="BC3" s="477" t="s">
        <v>37</v>
      </c>
      <c r="BD3" s="477"/>
      <c r="BE3" s="477"/>
      <c r="BF3" s="477"/>
      <c r="BG3" s="38"/>
      <c r="BH3" s="471" t="s">
        <v>48</v>
      </c>
    </row>
    <row r="4" spans="1:60" x14ac:dyDescent="0.2">
      <c r="A4" s="481"/>
      <c r="B4" s="484"/>
      <c r="C4" s="487"/>
      <c r="D4" s="490"/>
      <c r="E4" s="502" t="s">
        <v>49</v>
      </c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7"/>
      <c r="R4" s="497"/>
      <c r="S4" s="497"/>
      <c r="T4" s="497"/>
      <c r="U4" s="497"/>
      <c r="V4" s="497"/>
      <c r="W4" s="497"/>
      <c r="X4" s="497"/>
      <c r="Y4" s="497"/>
      <c r="Z4" s="497"/>
      <c r="AA4" s="497"/>
      <c r="AB4" s="497"/>
      <c r="AC4" s="497"/>
      <c r="AD4" s="497"/>
      <c r="AE4" s="497"/>
      <c r="AF4" s="497"/>
      <c r="AG4" s="497"/>
      <c r="AH4" s="497"/>
      <c r="AI4" s="497"/>
      <c r="AJ4" s="497"/>
      <c r="AK4" s="497"/>
      <c r="AL4" s="497"/>
      <c r="AM4" s="497"/>
      <c r="AN4" s="497"/>
      <c r="AO4" s="497"/>
      <c r="AP4" s="497"/>
      <c r="AQ4" s="497"/>
      <c r="AR4" s="497"/>
      <c r="AS4" s="497"/>
      <c r="AT4" s="497"/>
      <c r="AU4" s="497"/>
      <c r="AV4" s="497"/>
      <c r="AW4" s="497"/>
      <c r="AX4" s="497"/>
      <c r="AY4" s="497"/>
      <c r="AZ4" s="497"/>
      <c r="BA4" s="497"/>
      <c r="BB4" s="497"/>
      <c r="BC4" s="497"/>
      <c r="BD4" s="497"/>
      <c r="BE4" s="497"/>
      <c r="BF4" s="497"/>
      <c r="BG4" s="498"/>
      <c r="BH4" s="472"/>
    </row>
    <row r="5" spans="1:60" x14ac:dyDescent="0.2">
      <c r="A5" s="481"/>
      <c r="B5" s="484"/>
      <c r="C5" s="487"/>
      <c r="D5" s="490"/>
      <c r="E5" s="6">
        <v>35</v>
      </c>
      <c r="F5" s="15">
        <v>36</v>
      </c>
      <c r="G5" s="15">
        <v>37</v>
      </c>
      <c r="H5" s="15">
        <v>38</v>
      </c>
      <c r="I5" s="15">
        <v>39</v>
      </c>
      <c r="J5" s="15">
        <v>40</v>
      </c>
      <c r="K5" s="15">
        <v>41</v>
      </c>
      <c r="L5" s="15">
        <v>42</v>
      </c>
      <c r="M5" s="15">
        <v>43</v>
      </c>
      <c r="N5" s="15">
        <v>44</v>
      </c>
      <c r="O5" s="15">
        <v>45</v>
      </c>
      <c r="P5" s="15">
        <v>46</v>
      </c>
      <c r="Q5" s="15">
        <v>47</v>
      </c>
      <c r="R5" s="15">
        <v>48</v>
      </c>
      <c r="S5" s="16">
        <v>49</v>
      </c>
      <c r="T5" s="15">
        <v>50</v>
      </c>
      <c r="U5" s="15">
        <v>51</v>
      </c>
      <c r="V5" s="21"/>
      <c r="W5" s="15">
        <v>52</v>
      </c>
      <c r="X5" s="15">
        <v>1</v>
      </c>
      <c r="Y5" s="15">
        <v>2</v>
      </c>
      <c r="Z5" s="15">
        <v>3</v>
      </c>
      <c r="AA5" s="15">
        <v>4</v>
      </c>
      <c r="AB5" s="15">
        <v>5</v>
      </c>
      <c r="AC5" s="15">
        <v>6</v>
      </c>
      <c r="AD5" s="15">
        <v>7</v>
      </c>
      <c r="AE5" s="15">
        <v>8</v>
      </c>
      <c r="AF5" s="15">
        <v>9</v>
      </c>
      <c r="AG5" s="15">
        <v>10</v>
      </c>
      <c r="AH5" s="16">
        <v>11</v>
      </c>
      <c r="AI5" s="15">
        <v>12</v>
      </c>
      <c r="AJ5" s="15">
        <v>13</v>
      </c>
      <c r="AK5" s="15">
        <v>14</v>
      </c>
      <c r="AL5" s="15">
        <v>15</v>
      </c>
      <c r="AM5" s="15">
        <v>16</v>
      </c>
      <c r="AN5" s="15">
        <v>17</v>
      </c>
      <c r="AO5" s="15">
        <v>18</v>
      </c>
      <c r="AP5" s="15">
        <v>19</v>
      </c>
      <c r="AQ5" s="15">
        <v>20</v>
      </c>
      <c r="AR5" s="15">
        <v>21</v>
      </c>
      <c r="AS5" s="15">
        <v>22</v>
      </c>
      <c r="AT5" s="15">
        <f t="shared" ref="AT5:BG5" si="0">AS5+1</f>
        <v>23</v>
      </c>
      <c r="AU5" s="15">
        <f t="shared" si="0"/>
        <v>24</v>
      </c>
      <c r="AV5" s="15">
        <f t="shared" si="0"/>
        <v>25</v>
      </c>
      <c r="AW5" s="15">
        <f t="shared" si="0"/>
        <v>26</v>
      </c>
      <c r="AX5" s="15">
        <f t="shared" si="0"/>
        <v>27</v>
      </c>
      <c r="AY5" s="15"/>
      <c r="AZ5" s="15">
        <f>AX5+1</f>
        <v>28</v>
      </c>
      <c r="BA5" s="15">
        <f t="shared" si="0"/>
        <v>29</v>
      </c>
      <c r="BB5" s="15">
        <f t="shared" si="0"/>
        <v>30</v>
      </c>
      <c r="BC5" s="15">
        <f t="shared" si="0"/>
        <v>31</v>
      </c>
      <c r="BD5" s="15">
        <f t="shared" si="0"/>
        <v>32</v>
      </c>
      <c r="BE5" s="15">
        <f t="shared" si="0"/>
        <v>33</v>
      </c>
      <c r="BF5" s="15">
        <f t="shared" si="0"/>
        <v>34</v>
      </c>
      <c r="BG5" s="15">
        <f t="shared" si="0"/>
        <v>35</v>
      </c>
      <c r="BH5" s="472"/>
    </row>
    <row r="6" spans="1:60" x14ac:dyDescent="0.2">
      <c r="A6" s="481"/>
      <c r="B6" s="484"/>
      <c r="C6" s="487"/>
      <c r="D6" s="490"/>
      <c r="E6" s="496" t="s">
        <v>50</v>
      </c>
      <c r="F6" s="497"/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497"/>
      <c r="R6" s="497"/>
      <c r="S6" s="497"/>
      <c r="T6" s="497"/>
      <c r="U6" s="497"/>
      <c r="V6" s="497"/>
      <c r="W6" s="497"/>
      <c r="X6" s="497"/>
      <c r="Y6" s="497"/>
      <c r="Z6" s="497"/>
      <c r="AA6" s="497"/>
      <c r="AB6" s="497"/>
      <c r="AC6" s="497"/>
      <c r="AD6" s="497"/>
      <c r="AE6" s="497"/>
      <c r="AF6" s="497"/>
      <c r="AG6" s="497"/>
      <c r="AH6" s="497"/>
      <c r="AI6" s="497"/>
      <c r="AJ6" s="497"/>
      <c r="AK6" s="497"/>
      <c r="AL6" s="497"/>
      <c r="AM6" s="497"/>
      <c r="AN6" s="497"/>
      <c r="AO6" s="497"/>
      <c r="AP6" s="497"/>
      <c r="AQ6" s="497"/>
      <c r="AR6" s="497"/>
      <c r="AS6" s="497"/>
      <c r="AT6" s="497"/>
      <c r="AU6" s="497"/>
      <c r="AV6" s="497"/>
      <c r="AW6" s="497"/>
      <c r="AX6" s="497"/>
      <c r="AY6" s="497"/>
      <c r="AZ6" s="497"/>
      <c r="BA6" s="497"/>
      <c r="BB6" s="497"/>
      <c r="BC6" s="497"/>
      <c r="BD6" s="497"/>
      <c r="BE6" s="497"/>
      <c r="BF6" s="497"/>
      <c r="BG6" s="503"/>
      <c r="BH6" s="472"/>
    </row>
    <row r="7" spans="1:60" ht="13.5" thickBot="1" x14ac:dyDescent="0.25">
      <c r="A7" s="482"/>
      <c r="B7" s="485"/>
      <c r="C7" s="488"/>
      <c r="D7" s="491"/>
      <c r="E7" s="91">
        <v>1</v>
      </c>
      <c r="F7" s="92">
        <v>2</v>
      </c>
      <c r="G7" s="92">
        <v>3</v>
      </c>
      <c r="H7" s="92">
        <v>4</v>
      </c>
      <c r="I7" s="92">
        <v>5</v>
      </c>
      <c r="J7" s="92">
        <v>6</v>
      </c>
      <c r="K7" s="92">
        <v>7</v>
      </c>
      <c r="L7" s="92">
        <v>8</v>
      </c>
      <c r="M7" s="92">
        <v>9</v>
      </c>
      <c r="N7" s="92">
        <v>10</v>
      </c>
      <c r="O7" s="92">
        <v>11</v>
      </c>
      <c r="P7" s="92">
        <v>12</v>
      </c>
      <c r="Q7" s="92">
        <v>13</v>
      </c>
      <c r="R7" s="93">
        <v>14</v>
      </c>
      <c r="S7" s="8">
        <v>15</v>
      </c>
      <c r="T7" s="91">
        <v>16</v>
      </c>
      <c r="U7" s="92">
        <v>17</v>
      </c>
      <c r="V7" s="25"/>
      <c r="W7" s="92">
        <v>18</v>
      </c>
      <c r="X7" s="92">
        <v>19</v>
      </c>
      <c r="Y7" s="92">
        <v>20</v>
      </c>
      <c r="Z7" s="92">
        <v>21</v>
      </c>
      <c r="AA7" s="92">
        <v>22</v>
      </c>
      <c r="AB7" s="92">
        <v>23</v>
      </c>
      <c r="AC7" s="92">
        <v>24</v>
      </c>
      <c r="AD7" s="92">
        <v>25</v>
      </c>
      <c r="AE7" s="92">
        <v>26</v>
      </c>
      <c r="AF7" s="92">
        <v>27</v>
      </c>
      <c r="AG7" s="93">
        <v>28</v>
      </c>
      <c r="AH7" s="40">
        <v>29</v>
      </c>
      <c r="AI7" s="8">
        <v>30</v>
      </c>
      <c r="AJ7" s="92">
        <v>31</v>
      </c>
      <c r="AK7" s="92">
        <v>32</v>
      </c>
      <c r="AL7" s="92">
        <v>33</v>
      </c>
      <c r="AM7" s="92">
        <v>34</v>
      </c>
      <c r="AN7" s="92">
        <v>35</v>
      </c>
      <c r="AO7" s="92">
        <v>36</v>
      </c>
      <c r="AP7" s="92">
        <v>37</v>
      </c>
      <c r="AQ7" s="92">
        <v>38</v>
      </c>
      <c r="AR7" s="92">
        <v>39</v>
      </c>
      <c r="AS7" s="92">
        <v>40</v>
      </c>
      <c r="AT7" s="92">
        <f t="shared" ref="AT7:BG7" si="1">AS7+1</f>
        <v>41</v>
      </c>
      <c r="AU7" s="92">
        <f t="shared" si="1"/>
        <v>42</v>
      </c>
      <c r="AV7" s="92">
        <f t="shared" si="1"/>
        <v>43</v>
      </c>
      <c r="AW7" s="92">
        <f t="shared" si="1"/>
        <v>44</v>
      </c>
      <c r="AX7" s="92">
        <f t="shared" si="1"/>
        <v>45</v>
      </c>
      <c r="AY7" s="92"/>
      <c r="AZ7" s="92">
        <f>AX7+1</f>
        <v>46</v>
      </c>
      <c r="BA7" s="92">
        <f t="shared" si="1"/>
        <v>47</v>
      </c>
      <c r="BB7" s="92">
        <f t="shared" si="1"/>
        <v>48</v>
      </c>
      <c r="BC7" s="92">
        <f t="shared" si="1"/>
        <v>49</v>
      </c>
      <c r="BD7" s="92">
        <f t="shared" si="1"/>
        <v>50</v>
      </c>
      <c r="BE7" s="92">
        <f t="shared" si="1"/>
        <v>51</v>
      </c>
      <c r="BF7" s="92">
        <f t="shared" si="1"/>
        <v>52</v>
      </c>
      <c r="BG7" s="92">
        <f t="shared" si="1"/>
        <v>53</v>
      </c>
      <c r="BH7" s="473"/>
    </row>
    <row r="8" spans="1:60" ht="26.25" customHeight="1" thickBot="1" x14ac:dyDescent="0.25">
      <c r="A8" s="492" t="s">
        <v>62</v>
      </c>
      <c r="B8" s="278" t="s">
        <v>205</v>
      </c>
      <c r="C8" s="227" t="s">
        <v>220</v>
      </c>
      <c r="D8" s="284" t="s">
        <v>51</v>
      </c>
      <c r="E8" s="228">
        <f>SUM(E9:E11)</f>
        <v>0</v>
      </c>
      <c r="F8" s="228">
        <f t="shared" ref="F8:T8" si="2">SUM(F9:F11)</f>
        <v>0</v>
      </c>
      <c r="G8" s="228">
        <f t="shared" si="2"/>
        <v>4</v>
      </c>
      <c r="H8" s="228">
        <f t="shared" si="2"/>
        <v>4</v>
      </c>
      <c r="I8" s="228">
        <f t="shared" si="2"/>
        <v>4</v>
      </c>
      <c r="J8" s="228">
        <f t="shared" si="2"/>
        <v>4</v>
      </c>
      <c r="K8" s="228">
        <f t="shared" si="2"/>
        <v>4</v>
      </c>
      <c r="L8" s="228">
        <f t="shared" si="2"/>
        <v>4</v>
      </c>
      <c r="M8" s="228">
        <f t="shared" si="2"/>
        <v>0</v>
      </c>
      <c r="N8" s="228">
        <f t="shared" si="2"/>
        <v>4</v>
      </c>
      <c r="O8" s="228">
        <f t="shared" si="2"/>
        <v>4</v>
      </c>
      <c r="P8" s="228">
        <f t="shared" si="2"/>
        <v>4</v>
      </c>
      <c r="Q8" s="228">
        <f t="shared" si="2"/>
        <v>4</v>
      </c>
      <c r="R8" s="228">
        <f t="shared" si="2"/>
        <v>0</v>
      </c>
      <c r="S8" s="228">
        <f t="shared" si="2"/>
        <v>4</v>
      </c>
      <c r="T8" s="228">
        <f t="shared" si="2"/>
        <v>4</v>
      </c>
      <c r="U8" s="228"/>
      <c r="V8" s="228">
        <f>SUM(V9:V11)</f>
        <v>48</v>
      </c>
      <c r="W8" s="285"/>
      <c r="X8" s="285"/>
      <c r="Y8" s="228">
        <f>SUM(Y9:Y11)</f>
        <v>6</v>
      </c>
      <c r="Z8" s="228">
        <f t="shared" ref="Z8" si="3">SUM(Z9:Z11)</f>
        <v>6</v>
      </c>
      <c r="AA8" s="228">
        <f>SUM(AA9:AA11)</f>
        <v>6</v>
      </c>
      <c r="AB8" s="228">
        <f t="shared" ref="AB8:AY8" si="4">SUM(AB9:AB11)</f>
        <v>7</v>
      </c>
      <c r="AC8" s="228">
        <f t="shared" si="4"/>
        <v>7</v>
      </c>
      <c r="AD8" s="228">
        <f t="shared" si="4"/>
        <v>7</v>
      </c>
      <c r="AE8" s="228">
        <f t="shared" si="4"/>
        <v>7</v>
      </c>
      <c r="AF8" s="228">
        <f t="shared" si="4"/>
        <v>5</v>
      </c>
      <c r="AG8" s="228">
        <f t="shared" si="4"/>
        <v>5</v>
      </c>
      <c r="AH8" s="228">
        <f t="shared" si="4"/>
        <v>0</v>
      </c>
      <c r="AI8" s="228">
        <f t="shared" si="4"/>
        <v>0</v>
      </c>
      <c r="AJ8" s="228">
        <f t="shared" si="4"/>
        <v>6</v>
      </c>
      <c r="AK8" s="228">
        <f t="shared" si="4"/>
        <v>6</v>
      </c>
      <c r="AL8" s="228">
        <f t="shared" si="4"/>
        <v>6</v>
      </c>
      <c r="AM8" s="228">
        <f t="shared" si="4"/>
        <v>6</v>
      </c>
      <c r="AN8" s="228">
        <f t="shared" si="4"/>
        <v>7</v>
      </c>
      <c r="AO8" s="228">
        <f t="shared" si="4"/>
        <v>5</v>
      </c>
      <c r="AP8" s="228">
        <f>SUM(AP9:AP11)</f>
        <v>5</v>
      </c>
      <c r="AQ8" s="228">
        <f>SUM(AQ9:AQ11)</f>
        <v>5</v>
      </c>
      <c r="AR8" s="228">
        <f>SUM(AR9:AR11)</f>
        <v>6</v>
      </c>
      <c r="AS8" s="228"/>
      <c r="AT8" s="228"/>
      <c r="AU8" s="228"/>
      <c r="AV8" s="228"/>
      <c r="AW8" s="228"/>
      <c r="AX8" s="228"/>
      <c r="AY8" s="228">
        <f t="shared" si="4"/>
        <v>108</v>
      </c>
      <c r="AZ8" s="285"/>
      <c r="BA8" s="285"/>
      <c r="BB8" s="285"/>
      <c r="BC8" s="285"/>
      <c r="BD8" s="285"/>
      <c r="BE8" s="285"/>
      <c r="BF8" s="285"/>
      <c r="BG8" s="286"/>
      <c r="BH8" s="329">
        <f>SUM(V8,AY8)</f>
        <v>156</v>
      </c>
    </row>
    <row r="9" spans="1:60" ht="15.75" customHeight="1" thickBot="1" x14ac:dyDescent="0.25">
      <c r="A9" s="493"/>
      <c r="B9" s="340" t="s">
        <v>95</v>
      </c>
      <c r="C9" s="201" t="s">
        <v>96</v>
      </c>
      <c r="D9" s="124" t="s">
        <v>51</v>
      </c>
      <c r="E9" s="355"/>
      <c r="F9" s="355"/>
      <c r="G9" s="157"/>
      <c r="H9" s="157"/>
      <c r="I9" s="157"/>
      <c r="J9" s="157"/>
      <c r="K9" s="157"/>
      <c r="L9" s="157"/>
      <c r="M9" s="355"/>
      <c r="N9" s="157"/>
      <c r="O9" s="157"/>
      <c r="P9" s="157"/>
      <c r="Q9" s="157"/>
      <c r="R9" s="159"/>
      <c r="S9" s="157"/>
      <c r="T9" s="157"/>
      <c r="U9" s="158" t="s">
        <v>211</v>
      </c>
      <c r="V9" s="160"/>
      <c r="W9" s="161"/>
      <c r="X9" s="161"/>
      <c r="Y9" s="418">
        <v>3</v>
      </c>
      <c r="Z9" s="418">
        <v>3</v>
      </c>
      <c r="AA9" s="162">
        <v>3</v>
      </c>
      <c r="AB9" s="162">
        <v>3</v>
      </c>
      <c r="AC9" s="162">
        <v>3</v>
      </c>
      <c r="AD9" s="162">
        <v>3</v>
      </c>
      <c r="AE9" s="162">
        <v>3</v>
      </c>
      <c r="AF9" s="162">
        <v>3</v>
      </c>
      <c r="AG9" s="162">
        <v>2</v>
      </c>
      <c r="AH9" s="169"/>
      <c r="AI9" s="169"/>
      <c r="AJ9" s="162">
        <v>3</v>
      </c>
      <c r="AK9" s="162">
        <v>3</v>
      </c>
      <c r="AL9" s="162">
        <v>3</v>
      </c>
      <c r="AM9" s="162">
        <v>3</v>
      </c>
      <c r="AN9" s="162">
        <v>3</v>
      </c>
      <c r="AO9" s="162">
        <v>2</v>
      </c>
      <c r="AP9" s="162">
        <v>2</v>
      </c>
      <c r="AQ9" s="162">
        <v>2</v>
      </c>
      <c r="AR9" s="162">
        <v>3</v>
      </c>
      <c r="AS9" s="163"/>
      <c r="AT9" s="163"/>
      <c r="AU9" s="163"/>
      <c r="AV9" s="163"/>
      <c r="AW9" s="457"/>
      <c r="AX9" s="455" t="s">
        <v>210</v>
      </c>
      <c r="AY9" s="66">
        <f>SUM(Y9:AX9)</f>
        <v>50</v>
      </c>
      <c r="AZ9" s="445"/>
      <c r="BA9" s="164"/>
      <c r="BB9" s="164"/>
      <c r="BC9" s="164"/>
      <c r="BD9" s="164"/>
      <c r="BE9" s="164"/>
      <c r="BF9" s="164"/>
      <c r="BG9" s="333"/>
      <c r="BH9" s="108">
        <f>SUM(V9,AY9)</f>
        <v>50</v>
      </c>
    </row>
    <row r="10" spans="1:60" ht="12.75" customHeight="1" thickBot="1" x14ac:dyDescent="0.25">
      <c r="A10" s="493"/>
      <c r="B10" s="339" t="s">
        <v>4</v>
      </c>
      <c r="C10" s="110" t="s">
        <v>214</v>
      </c>
      <c r="D10" s="9" t="s">
        <v>51</v>
      </c>
      <c r="E10" s="355"/>
      <c r="F10" s="355"/>
      <c r="G10" s="42">
        <v>2</v>
      </c>
      <c r="H10" s="42">
        <v>2</v>
      </c>
      <c r="I10" s="42">
        <v>2</v>
      </c>
      <c r="J10" s="42">
        <v>2</v>
      </c>
      <c r="K10" s="42">
        <v>2</v>
      </c>
      <c r="L10" s="42">
        <v>2</v>
      </c>
      <c r="M10" s="406"/>
      <c r="N10" s="42">
        <v>2</v>
      </c>
      <c r="O10" s="42">
        <v>2</v>
      </c>
      <c r="P10" s="42">
        <v>2</v>
      </c>
      <c r="Q10" s="407">
        <v>2</v>
      </c>
      <c r="R10" s="408"/>
      <c r="S10" s="407">
        <v>2</v>
      </c>
      <c r="T10" s="407">
        <v>2</v>
      </c>
      <c r="U10" s="49" t="s">
        <v>211</v>
      </c>
      <c r="V10" s="45">
        <f>SUM(E10:U10)</f>
        <v>24</v>
      </c>
      <c r="W10" s="11"/>
      <c r="X10" s="11"/>
      <c r="Y10" s="426">
        <v>2</v>
      </c>
      <c r="Z10" s="398">
        <v>2</v>
      </c>
      <c r="AA10" s="42">
        <v>2</v>
      </c>
      <c r="AB10" s="42">
        <v>2</v>
      </c>
      <c r="AC10" s="42">
        <v>2</v>
      </c>
      <c r="AD10" s="42">
        <v>2</v>
      </c>
      <c r="AE10" s="42">
        <v>2</v>
      </c>
      <c r="AF10" s="43">
        <v>1</v>
      </c>
      <c r="AG10" s="43">
        <v>1</v>
      </c>
      <c r="AH10" s="169"/>
      <c r="AI10" s="169"/>
      <c r="AJ10" s="43">
        <v>2</v>
      </c>
      <c r="AK10" s="43">
        <v>2</v>
      </c>
      <c r="AL10" s="43">
        <v>2</v>
      </c>
      <c r="AM10" s="43">
        <v>2</v>
      </c>
      <c r="AN10" s="43">
        <v>2</v>
      </c>
      <c r="AO10" s="43">
        <v>1</v>
      </c>
      <c r="AP10" s="43">
        <v>1</v>
      </c>
      <c r="AQ10" s="43">
        <v>2</v>
      </c>
      <c r="AR10" s="149">
        <v>2</v>
      </c>
      <c r="AS10" s="163"/>
      <c r="AT10" s="95"/>
      <c r="AU10" s="95"/>
      <c r="AV10" s="95"/>
      <c r="AW10" s="457"/>
      <c r="AX10" s="455" t="s">
        <v>211</v>
      </c>
      <c r="AY10" s="66">
        <f t="shared" ref="AY10:AY23" si="5">SUM(Y10:AX10)</f>
        <v>32</v>
      </c>
      <c r="AZ10" s="445"/>
      <c r="BA10" s="10"/>
      <c r="BB10" s="10"/>
      <c r="BC10" s="10"/>
      <c r="BD10" s="10"/>
      <c r="BE10" s="10"/>
      <c r="BF10" s="10"/>
      <c r="BG10" s="65"/>
      <c r="BH10" s="60">
        <f>SUM(V10,AY10)</f>
        <v>56</v>
      </c>
    </row>
    <row r="11" spans="1:60" ht="12.75" customHeight="1" thickBot="1" x14ac:dyDescent="0.25">
      <c r="A11" s="493"/>
      <c r="B11" s="339" t="s">
        <v>6</v>
      </c>
      <c r="C11" s="110" t="s">
        <v>7</v>
      </c>
      <c r="D11" s="224" t="s">
        <v>51</v>
      </c>
      <c r="E11" s="355"/>
      <c r="F11" s="355"/>
      <c r="G11" s="58">
        <v>2</v>
      </c>
      <c r="H11" s="58">
        <v>2</v>
      </c>
      <c r="I11" s="58">
        <v>2</v>
      </c>
      <c r="J11" s="58">
        <v>2</v>
      </c>
      <c r="K11" s="58">
        <v>2</v>
      </c>
      <c r="L11" s="58">
        <v>2</v>
      </c>
      <c r="M11" s="406"/>
      <c r="N11" s="58">
        <v>2</v>
      </c>
      <c r="O11" s="58">
        <v>2</v>
      </c>
      <c r="P11" s="58">
        <v>2</v>
      </c>
      <c r="Q11" s="409">
        <v>2</v>
      </c>
      <c r="R11" s="410"/>
      <c r="S11" s="409">
        <v>2</v>
      </c>
      <c r="T11" s="409">
        <v>2</v>
      </c>
      <c r="U11" s="50" t="s">
        <v>209</v>
      </c>
      <c r="V11" s="178">
        <f>SUM(E11:U11)</f>
        <v>24</v>
      </c>
      <c r="W11" s="172"/>
      <c r="X11" s="172"/>
      <c r="Y11" s="427">
        <v>1</v>
      </c>
      <c r="Z11" s="399">
        <v>1</v>
      </c>
      <c r="AA11" s="58">
        <v>1</v>
      </c>
      <c r="AB11" s="58">
        <v>2</v>
      </c>
      <c r="AC11" s="58">
        <v>2</v>
      </c>
      <c r="AD11" s="58">
        <v>2</v>
      </c>
      <c r="AE11" s="58">
        <v>2</v>
      </c>
      <c r="AF11" s="58">
        <v>1</v>
      </c>
      <c r="AG11" s="54">
        <v>2</v>
      </c>
      <c r="AH11" s="169"/>
      <c r="AI11" s="169"/>
      <c r="AJ11" s="54">
        <v>1</v>
      </c>
      <c r="AK11" s="54">
        <v>1</v>
      </c>
      <c r="AL11" s="54">
        <v>1</v>
      </c>
      <c r="AM11" s="54">
        <v>1</v>
      </c>
      <c r="AN11" s="54">
        <v>2</v>
      </c>
      <c r="AO11" s="54">
        <v>2</v>
      </c>
      <c r="AP11" s="54">
        <v>2</v>
      </c>
      <c r="AQ11" s="54">
        <v>1</v>
      </c>
      <c r="AR11" s="458">
        <v>1</v>
      </c>
      <c r="AS11" s="163"/>
      <c r="AT11" s="292"/>
      <c r="AU11" s="292"/>
      <c r="AV11" s="292"/>
      <c r="AW11" s="457"/>
      <c r="AX11" s="455" t="s">
        <v>210</v>
      </c>
      <c r="AY11" s="66">
        <f t="shared" si="5"/>
        <v>26</v>
      </c>
      <c r="AZ11" s="446"/>
      <c r="BA11" s="67"/>
      <c r="BB11" s="67"/>
      <c r="BC11" s="67"/>
      <c r="BD11" s="67"/>
      <c r="BE11" s="67"/>
      <c r="BF11" s="67"/>
      <c r="BG11" s="68"/>
      <c r="BH11" s="179">
        <f>SUM(V11,AY11)</f>
        <v>50</v>
      </c>
    </row>
    <row r="12" spans="1:60" ht="12.75" customHeight="1" thickBot="1" x14ac:dyDescent="0.25">
      <c r="A12" s="493"/>
      <c r="B12" s="341" t="s">
        <v>215</v>
      </c>
      <c r="C12" s="325" t="s">
        <v>216</v>
      </c>
      <c r="D12" s="219" t="s">
        <v>51</v>
      </c>
      <c r="E12" s="334">
        <f t="shared" ref="E12:T12" si="6">SUM(E13:E13)</f>
        <v>0</v>
      </c>
      <c r="F12" s="334">
        <f t="shared" si="6"/>
        <v>0</v>
      </c>
      <c r="G12" s="334">
        <f t="shared" si="6"/>
        <v>0</v>
      </c>
      <c r="H12" s="334">
        <f t="shared" si="6"/>
        <v>0</v>
      </c>
      <c r="I12" s="334">
        <f t="shared" si="6"/>
        <v>0</v>
      </c>
      <c r="J12" s="334">
        <f t="shared" si="6"/>
        <v>0</v>
      </c>
      <c r="K12" s="334">
        <f t="shared" si="6"/>
        <v>0</v>
      </c>
      <c r="L12" s="334">
        <f t="shared" si="6"/>
        <v>0</v>
      </c>
      <c r="M12" s="334">
        <f t="shared" si="6"/>
        <v>0</v>
      </c>
      <c r="N12" s="334">
        <f t="shared" si="6"/>
        <v>0</v>
      </c>
      <c r="O12" s="334">
        <f t="shared" si="6"/>
        <v>0</v>
      </c>
      <c r="P12" s="334">
        <f t="shared" si="6"/>
        <v>0</v>
      </c>
      <c r="Q12" s="334">
        <f t="shared" si="6"/>
        <v>0</v>
      </c>
      <c r="R12" s="334">
        <f t="shared" si="6"/>
        <v>0</v>
      </c>
      <c r="S12" s="334">
        <f t="shared" si="6"/>
        <v>0</v>
      </c>
      <c r="T12" s="334">
        <f t="shared" si="6"/>
        <v>0</v>
      </c>
      <c r="U12" s="334"/>
      <c r="V12" s="228">
        <f>SUM(V13:V13)</f>
        <v>0</v>
      </c>
      <c r="W12" s="334"/>
      <c r="X12" s="334"/>
      <c r="Y12" s="334">
        <f t="shared" ref="Y12:AR12" si="7">SUM(Y13:Y13)</f>
        <v>0</v>
      </c>
      <c r="Z12" s="334">
        <f t="shared" si="7"/>
        <v>0</v>
      </c>
      <c r="AA12" s="334">
        <f t="shared" si="7"/>
        <v>0</v>
      </c>
      <c r="AB12" s="334">
        <f t="shared" si="7"/>
        <v>0</v>
      </c>
      <c r="AC12" s="334">
        <f t="shared" si="7"/>
        <v>0</v>
      </c>
      <c r="AD12" s="334">
        <f t="shared" si="7"/>
        <v>0</v>
      </c>
      <c r="AE12" s="334">
        <f t="shared" si="7"/>
        <v>0</v>
      </c>
      <c r="AF12" s="334">
        <f t="shared" si="7"/>
        <v>0</v>
      </c>
      <c r="AG12" s="334">
        <f t="shared" si="7"/>
        <v>0</v>
      </c>
      <c r="AH12" s="334">
        <f t="shared" si="7"/>
        <v>0</v>
      </c>
      <c r="AI12" s="334">
        <f t="shared" si="7"/>
        <v>0</v>
      </c>
      <c r="AJ12" s="334">
        <f t="shared" si="7"/>
        <v>0</v>
      </c>
      <c r="AK12" s="334">
        <f t="shared" si="7"/>
        <v>0</v>
      </c>
      <c r="AL12" s="334">
        <f t="shared" si="7"/>
        <v>0</v>
      </c>
      <c r="AM12" s="334">
        <f t="shared" si="7"/>
        <v>0</v>
      </c>
      <c r="AN12" s="334">
        <f t="shared" si="7"/>
        <v>0</v>
      </c>
      <c r="AO12" s="334">
        <f t="shared" si="7"/>
        <v>0</v>
      </c>
      <c r="AP12" s="334">
        <f t="shared" si="7"/>
        <v>0</v>
      </c>
      <c r="AQ12" s="334">
        <f t="shared" si="7"/>
        <v>0</v>
      </c>
      <c r="AR12" s="334">
        <f t="shared" si="7"/>
        <v>0</v>
      </c>
      <c r="AS12" s="228"/>
      <c r="AT12" s="334"/>
      <c r="AU12" s="334"/>
      <c r="AV12" s="334"/>
      <c r="AW12" s="334"/>
      <c r="AX12" s="455"/>
      <c r="AY12" s="66">
        <f t="shared" si="5"/>
        <v>0</v>
      </c>
      <c r="AZ12" s="285"/>
      <c r="BA12" s="334"/>
      <c r="BB12" s="334"/>
      <c r="BC12" s="334"/>
      <c r="BD12" s="334"/>
      <c r="BE12" s="334"/>
      <c r="BF12" s="334"/>
      <c r="BG12" s="334"/>
      <c r="BH12" s="228">
        <f>SUM(BH13:BH13)</f>
        <v>0</v>
      </c>
    </row>
    <row r="13" spans="1:60" ht="12.75" customHeight="1" thickBot="1" x14ac:dyDescent="0.25">
      <c r="A13" s="493"/>
      <c r="B13" s="342"/>
      <c r="C13" s="343"/>
      <c r="D13" s="9" t="s">
        <v>51</v>
      </c>
      <c r="E13" s="355"/>
      <c r="F13" s="355"/>
      <c r="G13" s="332"/>
      <c r="H13" s="332"/>
      <c r="I13" s="332"/>
      <c r="J13" s="332"/>
      <c r="K13" s="332"/>
      <c r="L13" s="332"/>
      <c r="M13" s="355"/>
      <c r="N13" s="332"/>
      <c r="O13" s="332"/>
      <c r="P13" s="332"/>
      <c r="Q13" s="400"/>
      <c r="R13" s="175"/>
      <c r="S13" s="400"/>
      <c r="T13" s="400"/>
      <c r="U13" s="51"/>
      <c r="V13" s="336">
        <f>SUM(E13:P13)</f>
        <v>0</v>
      </c>
      <c r="W13" s="90"/>
      <c r="X13" s="90"/>
      <c r="Y13" s="423"/>
      <c r="Z13" s="423"/>
      <c r="AA13" s="332"/>
      <c r="AB13" s="332"/>
      <c r="AC13" s="332"/>
      <c r="AD13" s="332"/>
      <c r="AE13" s="332"/>
      <c r="AF13" s="332"/>
      <c r="AG13" s="332"/>
      <c r="AH13" s="169"/>
      <c r="AI13" s="169"/>
      <c r="AJ13" s="332"/>
      <c r="AK13" s="332"/>
      <c r="AL13" s="332"/>
      <c r="AM13" s="332"/>
      <c r="AN13" s="332"/>
      <c r="AO13" s="332"/>
      <c r="AP13" s="332"/>
      <c r="AQ13" s="332"/>
      <c r="AR13" s="149"/>
      <c r="AS13" s="163"/>
      <c r="AT13" s="176"/>
      <c r="AU13" s="176"/>
      <c r="AV13" s="176"/>
      <c r="AW13" s="169"/>
      <c r="AX13" s="455"/>
      <c r="AY13" s="66">
        <f t="shared" si="5"/>
        <v>0</v>
      </c>
      <c r="AZ13" s="445"/>
      <c r="BA13" s="177"/>
      <c r="BB13" s="177"/>
      <c r="BC13" s="177"/>
      <c r="BD13" s="177"/>
      <c r="BE13" s="177"/>
      <c r="BF13" s="177"/>
      <c r="BG13" s="182"/>
      <c r="BH13" s="108">
        <f>SUM(V13,AY13)</f>
        <v>0</v>
      </c>
    </row>
    <row r="14" spans="1:60" ht="26.25" thickBot="1" x14ac:dyDescent="0.25">
      <c r="A14" s="493"/>
      <c r="B14" s="344" t="s">
        <v>123</v>
      </c>
      <c r="C14" s="325" t="s">
        <v>124</v>
      </c>
      <c r="D14" s="290" t="s">
        <v>51</v>
      </c>
      <c r="E14" s="235">
        <f t="shared" ref="E14:F14" si="8">SUM(E15:E17)</f>
        <v>0</v>
      </c>
      <c r="F14" s="191">
        <f t="shared" si="8"/>
        <v>0</v>
      </c>
      <c r="G14" s="191">
        <f>SUM(G15:G17)</f>
        <v>9</v>
      </c>
      <c r="H14" s="191">
        <f t="shared" ref="H14:T14" si="9">SUM(H15:H17)</f>
        <v>9</v>
      </c>
      <c r="I14" s="191">
        <f t="shared" si="9"/>
        <v>8</v>
      </c>
      <c r="J14" s="191">
        <f t="shared" si="9"/>
        <v>8</v>
      </c>
      <c r="K14" s="191">
        <f t="shared" si="9"/>
        <v>7</v>
      </c>
      <c r="L14" s="191">
        <f t="shared" si="9"/>
        <v>9</v>
      </c>
      <c r="M14" s="191">
        <f t="shared" si="9"/>
        <v>0</v>
      </c>
      <c r="N14" s="191">
        <f t="shared" si="9"/>
        <v>8</v>
      </c>
      <c r="O14" s="191">
        <f t="shared" si="9"/>
        <v>10</v>
      </c>
      <c r="P14" s="191">
        <f t="shared" si="9"/>
        <v>10</v>
      </c>
      <c r="Q14" s="191">
        <f t="shared" si="9"/>
        <v>11</v>
      </c>
      <c r="R14" s="191">
        <f t="shared" si="9"/>
        <v>0</v>
      </c>
      <c r="S14" s="191">
        <f t="shared" si="9"/>
        <v>11</v>
      </c>
      <c r="T14" s="191">
        <f t="shared" si="9"/>
        <v>10</v>
      </c>
      <c r="U14" s="191"/>
      <c r="V14" s="191">
        <f>SUM(V15:V17)</f>
        <v>110</v>
      </c>
      <c r="W14" s="191"/>
      <c r="X14" s="191"/>
      <c r="Y14" s="191">
        <f t="shared" ref="Y14:AR14" si="10">SUM(Y15:Y17)</f>
        <v>2</v>
      </c>
      <c r="Z14" s="191">
        <f t="shared" si="10"/>
        <v>2</v>
      </c>
      <c r="AA14" s="191">
        <f t="shared" si="10"/>
        <v>2</v>
      </c>
      <c r="AB14" s="191">
        <f t="shared" si="10"/>
        <v>1</v>
      </c>
      <c r="AC14" s="191">
        <f t="shared" si="10"/>
        <v>1</v>
      </c>
      <c r="AD14" s="191">
        <f t="shared" si="10"/>
        <v>2</v>
      </c>
      <c r="AE14" s="191">
        <f t="shared" si="10"/>
        <v>2</v>
      </c>
      <c r="AF14" s="191">
        <f t="shared" si="10"/>
        <v>2</v>
      </c>
      <c r="AG14" s="191">
        <f t="shared" si="10"/>
        <v>2</v>
      </c>
      <c r="AH14" s="191">
        <f t="shared" si="10"/>
        <v>0</v>
      </c>
      <c r="AI14" s="191">
        <f t="shared" si="10"/>
        <v>0</v>
      </c>
      <c r="AJ14" s="191">
        <f t="shared" si="10"/>
        <v>2</v>
      </c>
      <c r="AK14" s="191">
        <f t="shared" si="10"/>
        <v>2</v>
      </c>
      <c r="AL14" s="191">
        <f t="shared" si="10"/>
        <v>2</v>
      </c>
      <c r="AM14" s="191">
        <f t="shared" si="10"/>
        <v>2</v>
      </c>
      <c r="AN14" s="191">
        <f t="shared" si="10"/>
        <v>2</v>
      </c>
      <c r="AO14" s="191">
        <f t="shared" si="10"/>
        <v>2</v>
      </c>
      <c r="AP14" s="191">
        <f t="shared" si="10"/>
        <v>2</v>
      </c>
      <c r="AQ14" s="191">
        <f t="shared" si="10"/>
        <v>2</v>
      </c>
      <c r="AR14" s="191">
        <f t="shared" si="10"/>
        <v>2</v>
      </c>
      <c r="AS14" s="228"/>
      <c r="AT14" s="191"/>
      <c r="AU14" s="191"/>
      <c r="AV14" s="191"/>
      <c r="AW14" s="191"/>
      <c r="AX14" s="455"/>
      <c r="AY14" s="66">
        <f t="shared" si="5"/>
        <v>34</v>
      </c>
      <c r="AZ14" s="285"/>
      <c r="BA14" s="191"/>
      <c r="BB14" s="191"/>
      <c r="BC14" s="191"/>
      <c r="BD14" s="191"/>
      <c r="BE14" s="191"/>
      <c r="BF14" s="191"/>
      <c r="BG14" s="291"/>
      <c r="BH14" s="335">
        <f>SUM(BH15:BH17)</f>
        <v>144</v>
      </c>
    </row>
    <row r="15" spans="1:60" ht="15.75" customHeight="1" thickBot="1" x14ac:dyDescent="0.25">
      <c r="A15" s="493"/>
      <c r="B15" s="342" t="s">
        <v>14</v>
      </c>
      <c r="C15" s="343" t="s">
        <v>144</v>
      </c>
      <c r="D15" s="124" t="s">
        <v>51</v>
      </c>
      <c r="E15" s="355"/>
      <c r="F15" s="355"/>
      <c r="G15" s="149">
        <v>2</v>
      </c>
      <c r="H15" s="149">
        <v>2</v>
      </c>
      <c r="I15" s="149">
        <v>2</v>
      </c>
      <c r="J15" s="149">
        <v>2</v>
      </c>
      <c r="K15" s="149">
        <v>2</v>
      </c>
      <c r="L15" s="149">
        <v>2</v>
      </c>
      <c r="M15" s="355"/>
      <c r="N15" s="149">
        <v>2</v>
      </c>
      <c r="O15" s="149">
        <v>4</v>
      </c>
      <c r="P15" s="149">
        <v>4</v>
      </c>
      <c r="Q15" s="404">
        <v>4</v>
      </c>
      <c r="R15" s="169"/>
      <c r="S15" s="404">
        <v>4</v>
      </c>
      <c r="T15" s="404">
        <v>4</v>
      </c>
      <c r="U15" s="48" t="s">
        <v>196</v>
      </c>
      <c r="V15" s="66">
        <f>SUM(E15:U15)</f>
        <v>34</v>
      </c>
      <c r="W15" s="167"/>
      <c r="X15" s="167"/>
      <c r="Y15" s="424"/>
      <c r="Z15" s="425"/>
      <c r="AA15" s="168"/>
      <c r="AB15" s="168"/>
      <c r="AC15" s="168"/>
      <c r="AD15" s="168"/>
      <c r="AE15" s="168"/>
      <c r="AF15" s="168"/>
      <c r="AG15" s="168"/>
      <c r="AH15" s="169"/>
      <c r="AI15" s="169"/>
      <c r="AJ15" s="168"/>
      <c r="AK15" s="168"/>
      <c r="AL15" s="149"/>
      <c r="AM15" s="149"/>
      <c r="AN15" s="149"/>
      <c r="AO15" s="149"/>
      <c r="AP15" s="149"/>
      <c r="AQ15" s="149"/>
      <c r="AR15" s="149"/>
      <c r="AS15" s="169"/>
      <c r="AT15" s="169"/>
      <c r="AU15" s="169"/>
      <c r="AV15" s="169"/>
      <c r="AW15" s="169"/>
      <c r="AX15" s="455"/>
      <c r="AY15" s="66">
        <f t="shared" si="5"/>
        <v>0</v>
      </c>
      <c r="AZ15" s="445"/>
      <c r="BA15" s="170"/>
      <c r="BB15" s="170"/>
      <c r="BC15" s="170"/>
      <c r="BD15" s="170"/>
      <c r="BE15" s="170"/>
      <c r="BF15" s="170"/>
      <c r="BG15" s="171"/>
      <c r="BH15" s="165">
        <f>SUM(V15,AY15)</f>
        <v>34</v>
      </c>
    </row>
    <row r="16" spans="1:60" ht="26.25" thickBot="1" x14ac:dyDescent="0.25">
      <c r="A16" s="493"/>
      <c r="B16" s="345" t="s">
        <v>168</v>
      </c>
      <c r="C16" s="110" t="s">
        <v>15</v>
      </c>
      <c r="D16" s="9" t="s">
        <v>51</v>
      </c>
      <c r="E16" s="355"/>
      <c r="F16" s="355"/>
      <c r="G16" s="149">
        <v>3</v>
      </c>
      <c r="H16" s="149">
        <v>3</v>
      </c>
      <c r="I16" s="149">
        <v>3</v>
      </c>
      <c r="J16" s="149">
        <v>3</v>
      </c>
      <c r="K16" s="149">
        <v>2</v>
      </c>
      <c r="L16" s="149">
        <v>3</v>
      </c>
      <c r="M16" s="355"/>
      <c r="N16" s="149">
        <v>2</v>
      </c>
      <c r="O16" s="149">
        <v>3</v>
      </c>
      <c r="P16" s="149">
        <v>3</v>
      </c>
      <c r="Q16" s="404">
        <v>3</v>
      </c>
      <c r="R16" s="169"/>
      <c r="S16" s="404">
        <v>3</v>
      </c>
      <c r="T16" s="404">
        <v>3</v>
      </c>
      <c r="U16" s="289" t="s">
        <v>211</v>
      </c>
      <c r="V16" s="66">
        <f>SUM(E16:U16)</f>
        <v>34</v>
      </c>
      <c r="W16" s="167"/>
      <c r="X16" s="167"/>
      <c r="Y16" s="428">
        <v>2</v>
      </c>
      <c r="Z16" s="429">
        <v>2</v>
      </c>
      <c r="AA16" s="168">
        <v>2</v>
      </c>
      <c r="AB16" s="168">
        <v>1</v>
      </c>
      <c r="AC16" s="168">
        <v>1</v>
      </c>
      <c r="AD16" s="168">
        <v>2</v>
      </c>
      <c r="AE16" s="168">
        <v>2</v>
      </c>
      <c r="AF16" s="168">
        <v>2</v>
      </c>
      <c r="AG16" s="168">
        <v>2</v>
      </c>
      <c r="AH16" s="169"/>
      <c r="AI16" s="169"/>
      <c r="AJ16" s="168">
        <v>2</v>
      </c>
      <c r="AK16" s="168">
        <v>2</v>
      </c>
      <c r="AL16" s="149">
        <v>2</v>
      </c>
      <c r="AM16" s="149">
        <v>2</v>
      </c>
      <c r="AN16" s="149">
        <v>2</v>
      </c>
      <c r="AO16" s="149">
        <v>2</v>
      </c>
      <c r="AP16" s="149">
        <v>2</v>
      </c>
      <c r="AQ16" s="149">
        <v>2</v>
      </c>
      <c r="AR16" s="149">
        <v>2</v>
      </c>
      <c r="AS16" s="169"/>
      <c r="AT16" s="169"/>
      <c r="AU16" s="169"/>
      <c r="AV16" s="169"/>
      <c r="AW16" s="169"/>
      <c r="AX16" s="455" t="s">
        <v>210</v>
      </c>
      <c r="AY16" s="66">
        <f t="shared" si="5"/>
        <v>34</v>
      </c>
      <c r="AZ16" s="445"/>
      <c r="BA16" s="170"/>
      <c r="BB16" s="170"/>
      <c r="BC16" s="170"/>
      <c r="BD16" s="170"/>
      <c r="BE16" s="170"/>
      <c r="BF16" s="170"/>
      <c r="BG16" s="171"/>
      <c r="BH16" s="165">
        <f>SUM(V16,AY16)</f>
        <v>68</v>
      </c>
    </row>
    <row r="17" spans="1:60" ht="25.5" customHeight="1" thickBot="1" x14ac:dyDescent="0.25">
      <c r="A17" s="493"/>
      <c r="B17" s="339" t="s">
        <v>170</v>
      </c>
      <c r="C17" s="110" t="s">
        <v>221</v>
      </c>
      <c r="D17" s="9" t="s">
        <v>51</v>
      </c>
      <c r="E17" s="355"/>
      <c r="F17" s="355"/>
      <c r="G17" s="42">
        <v>4</v>
      </c>
      <c r="H17" s="42">
        <v>4</v>
      </c>
      <c r="I17" s="42">
        <v>3</v>
      </c>
      <c r="J17" s="42">
        <v>3</v>
      </c>
      <c r="K17" s="42">
        <v>3</v>
      </c>
      <c r="L17" s="42">
        <v>4</v>
      </c>
      <c r="M17" s="355"/>
      <c r="N17" s="42">
        <v>4</v>
      </c>
      <c r="O17" s="42">
        <v>3</v>
      </c>
      <c r="P17" s="42">
        <v>3</v>
      </c>
      <c r="Q17" s="405">
        <v>4</v>
      </c>
      <c r="R17" s="95"/>
      <c r="S17" s="405">
        <v>4</v>
      </c>
      <c r="T17" s="405">
        <v>3</v>
      </c>
      <c r="U17" s="44" t="s">
        <v>196</v>
      </c>
      <c r="V17" s="45">
        <f>SUM(E17:U17)</f>
        <v>42</v>
      </c>
      <c r="W17" s="11"/>
      <c r="X17" s="11"/>
      <c r="Y17" s="419"/>
      <c r="Z17" s="420"/>
      <c r="AA17" s="94"/>
      <c r="AB17" s="94"/>
      <c r="AC17" s="94"/>
      <c r="AD17" s="94"/>
      <c r="AE17" s="94"/>
      <c r="AF17" s="94"/>
      <c r="AG17" s="94"/>
      <c r="AH17" s="169"/>
      <c r="AI17" s="169"/>
      <c r="AJ17" s="94"/>
      <c r="AK17" s="94"/>
      <c r="AL17" s="94"/>
      <c r="AM17" s="94"/>
      <c r="AN17" s="94"/>
      <c r="AO17" s="94"/>
      <c r="AP17" s="94"/>
      <c r="AQ17" s="94"/>
      <c r="AR17" s="459"/>
      <c r="AS17" s="169"/>
      <c r="AT17" s="95"/>
      <c r="AU17" s="95"/>
      <c r="AV17" s="95"/>
      <c r="AW17" s="169"/>
      <c r="AX17" s="455"/>
      <c r="AY17" s="66">
        <f t="shared" si="5"/>
        <v>0</v>
      </c>
      <c r="AZ17" s="445"/>
      <c r="BA17" s="10"/>
      <c r="BB17" s="10"/>
      <c r="BC17" s="10"/>
      <c r="BD17" s="10"/>
      <c r="BE17" s="10"/>
      <c r="BF17" s="10"/>
      <c r="BG17" s="65"/>
      <c r="BH17" s="60">
        <f>SUM(V17,AY17)</f>
        <v>42</v>
      </c>
    </row>
    <row r="18" spans="1:60" ht="26.25" thickBot="1" x14ac:dyDescent="0.25">
      <c r="A18" s="493"/>
      <c r="B18" s="357" t="s">
        <v>128</v>
      </c>
      <c r="C18" s="327" t="s">
        <v>10</v>
      </c>
      <c r="D18" s="310" t="s">
        <v>51</v>
      </c>
      <c r="E18" s="274">
        <f>SUM(E19:E32)</f>
        <v>36</v>
      </c>
      <c r="F18" s="274">
        <f t="shared" ref="F18:BH18" si="11">SUM(F19:F32)</f>
        <v>36</v>
      </c>
      <c r="G18" s="274">
        <f>SUM(G19:G32)</f>
        <v>23</v>
      </c>
      <c r="H18" s="274">
        <f t="shared" ref="H18:T18" si="12">SUM(H19:H32)</f>
        <v>23</v>
      </c>
      <c r="I18" s="274">
        <f t="shared" si="12"/>
        <v>24</v>
      </c>
      <c r="J18" s="274">
        <f t="shared" si="12"/>
        <v>24</v>
      </c>
      <c r="K18" s="274">
        <f t="shared" si="12"/>
        <v>25</v>
      </c>
      <c r="L18" s="274">
        <f t="shared" si="12"/>
        <v>23</v>
      </c>
      <c r="M18" s="274">
        <f t="shared" si="12"/>
        <v>36</v>
      </c>
      <c r="N18" s="274">
        <f t="shared" si="12"/>
        <v>24</v>
      </c>
      <c r="O18" s="274">
        <f t="shared" si="12"/>
        <v>22</v>
      </c>
      <c r="P18" s="274">
        <f t="shared" si="12"/>
        <v>22</v>
      </c>
      <c r="Q18" s="274">
        <f t="shared" si="12"/>
        <v>21</v>
      </c>
      <c r="R18" s="274">
        <f t="shared" si="12"/>
        <v>36</v>
      </c>
      <c r="S18" s="274">
        <f t="shared" si="12"/>
        <v>21</v>
      </c>
      <c r="T18" s="274">
        <f t="shared" si="12"/>
        <v>22</v>
      </c>
      <c r="U18" s="274"/>
      <c r="V18" s="274">
        <f>SUM(V19:V32)</f>
        <v>418</v>
      </c>
      <c r="W18" s="274"/>
      <c r="X18" s="274"/>
      <c r="Y18" s="274">
        <f>SUM(Y19:Y32)</f>
        <v>28</v>
      </c>
      <c r="Z18" s="274">
        <f t="shared" ref="Z18:AR18" si="13">SUM(Z19:Z32)</f>
        <v>28</v>
      </c>
      <c r="AA18" s="274">
        <f t="shared" si="13"/>
        <v>28</v>
      </c>
      <c r="AB18" s="274">
        <f t="shared" si="13"/>
        <v>28</v>
      </c>
      <c r="AC18" s="274">
        <f t="shared" si="13"/>
        <v>28</v>
      </c>
      <c r="AD18" s="274">
        <f t="shared" si="13"/>
        <v>27</v>
      </c>
      <c r="AE18" s="274">
        <f t="shared" si="13"/>
        <v>27</v>
      </c>
      <c r="AF18" s="274">
        <f t="shared" si="13"/>
        <v>29</v>
      </c>
      <c r="AG18" s="274">
        <f t="shared" si="13"/>
        <v>29</v>
      </c>
      <c r="AH18" s="274">
        <f t="shared" si="13"/>
        <v>36</v>
      </c>
      <c r="AI18" s="274">
        <f t="shared" si="13"/>
        <v>36</v>
      </c>
      <c r="AJ18" s="274">
        <f t="shared" si="13"/>
        <v>28</v>
      </c>
      <c r="AK18" s="274">
        <f t="shared" si="13"/>
        <v>28</v>
      </c>
      <c r="AL18" s="274">
        <f t="shared" si="13"/>
        <v>28</v>
      </c>
      <c r="AM18" s="274">
        <f t="shared" si="13"/>
        <v>28</v>
      </c>
      <c r="AN18" s="274">
        <f t="shared" si="13"/>
        <v>27</v>
      </c>
      <c r="AO18" s="274">
        <f t="shared" si="13"/>
        <v>29</v>
      </c>
      <c r="AP18" s="274">
        <f t="shared" si="13"/>
        <v>29</v>
      </c>
      <c r="AQ18" s="274">
        <f t="shared" si="13"/>
        <v>29</v>
      </c>
      <c r="AR18" s="274">
        <f t="shared" si="13"/>
        <v>28</v>
      </c>
      <c r="AS18" s="274">
        <f t="shared" si="11"/>
        <v>36</v>
      </c>
      <c r="AT18" s="274">
        <f t="shared" si="11"/>
        <v>36</v>
      </c>
      <c r="AU18" s="274">
        <f t="shared" si="11"/>
        <v>36</v>
      </c>
      <c r="AV18" s="274">
        <f t="shared" si="11"/>
        <v>36</v>
      </c>
      <c r="AW18" s="274">
        <f t="shared" si="11"/>
        <v>36</v>
      </c>
      <c r="AX18" s="456"/>
      <c r="AY18" s="66">
        <f t="shared" si="5"/>
        <v>758</v>
      </c>
      <c r="AZ18" s="274"/>
      <c r="BA18" s="274"/>
      <c r="BB18" s="274"/>
      <c r="BC18" s="274"/>
      <c r="BD18" s="274"/>
      <c r="BE18" s="274"/>
      <c r="BF18" s="274"/>
      <c r="BG18" s="274"/>
      <c r="BH18" s="274">
        <f t="shared" si="11"/>
        <v>1176</v>
      </c>
    </row>
    <row r="19" spans="1:60" ht="26.25" customHeight="1" thickBot="1" x14ac:dyDescent="0.25">
      <c r="A19" s="493"/>
      <c r="B19" s="347" t="s">
        <v>16</v>
      </c>
      <c r="C19" s="346" t="s">
        <v>152</v>
      </c>
      <c r="D19" s="124" t="s">
        <v>51</v>
      </c>
      <c r="E19" s="355"/>
      <c r="F19" s="355"/>
      <c r="G19" s="149">
        <v>4</v>
      </c>
      <c r="H19" s="149">
        <v>4</v>
      </c>
      <c r="I19" s="149">
        <v>4</v>
      </c>
      <c r="J19" s="149">
        <v>4</v>
      </c>
      <c r="K19" s="149">
        <v>4</v>
      </c>
      <c r="L19" s="149">
        <v>4</v>
      </c>
      <c r="M19" s="355"/>
      <c r="N19" s="149">
        <v>4</v>
      </c>
      <c r="O19" s="149">
        <v>4</v>
      </c>
      <c r="P19" s="149">
        <v>4</v>
      </c>
      <c r="Q19" s="162">
        <v>3</v>
      </c>
      <c r="R19" s="355"/>
      <c r="S19" s="162">
        <v>3</v>
      </c>
      <c r="T19" s="162">
        <v>4</v>
      </c>
      <c r="U19" s="48" t="s">
        <v>226</v>
      </c>
      <c r="V19" s="66">
        <f>SUM(E19:U19)</f>
        <v>46</v>
      </c>
      <c r="W19" s="167"/>
      <c r="X19" s="167"/>
      <c r="Y19" s="424"/>
      <c r="Z19" s="425"/>
      <c r="AA19" s="168"/>
      <c r="AB19" s="168"/>
      <c r="AC19" s="168"/>
      <c r="AD19" s="168"/>
      <c r="AE19" s="168"/>
      <c r="AF19" s="168"/>
      <c r="AG19" s="168"/>
      <c r="AH19" s="169"/>
      <c r="AI19" s="169"/>
      <c r="AJ19" s="168"/>
      <c r="AK19" s="168"/>
      <c r="AL19" s="168"/>
      <c r="AM19" s="168"/>
      <c r="AN19" s="168"/>
      <c r="AO19" s="168"/>
      <c r="AP19" s="168"/>
      <c r="AQ19" s="168"/>
      <c r="AR19" s="459"/>
      <c r="AS19" s="169"/>
      <c r="AT19" s="169"/>
      <c r="AU19" s="169"/>
      <c r="AV19" s="169"/>
      <c r="AW19" s="169"/>
      <c r="AX19" s="455"/>
      <c r="AY19" s="66">
        <f t="shared" si="5"/>
        <v>0</v>
      </c>
      <c r="AZ19" s="445"/>
      <c r="BA19" s="170"/>
      <c r="BB19" s="170"/>
      <c r="BC19" s="170"/>
      <c r="BD19" s="170"/>
      <c r="BE19" s="170"/>
      <c r="BF19" s="170"/>
      <c r="BG19" s="171"/>
      <c r="BH19" s="165">
        <f t="shared" ref="BH19:BH32" si="14">SUM(V19,AY19)</f>
        <v>46</v>
      </c>
    </row>
    <row r="20" spans="1:60" ht="12.75" customHeight="1" thickBot="1" x14ac:dyDescent="0.25">
      <c r="A20" s="493"/>
      <c r="B20" s="347" t="s">
        <v>94</v>
      </c>
      <c r="C20" s="346" t="s">
        <v>154</v>
      </c>
      <c r="D20" s="9" t="s">
        <v>51</v>
      </c>
      <c r="E20" s="355"/>
      <c r="F20" s="355"/>
      <c r="G20" s="149"/>
      <c r="H20" s="149"/>
      <c r="I20" s="149"/>
      <c r="J20" s="149"/>
      <c r="K20" s="149"/>
      <c r="L20" s="149"/>
      <c r="M20" s="355">
        <v>36</v>
      </c>
      <c r="N20" s="149"/>
      <c r="O20" s="149"/>
      <c r="P20" s="149"/>
      <c r="Q20" s="401"/>
      <c r="R20" s="355"/>
      <c r="S20" s="162"/>
      <c r="T20" s="162"/>
      <c r="U20" s="48"/>
      <c r="V20" s="45">
        <f t="shared" ref="V20:V32" si="15">SUM(E20:U20)</f>
        <v>36</v>
      </c>
      <c r="W20" s="167"/>
      <c r="X20" s="167"/>
      <c r="Y20" s="424"/>
      <c r="Z20" s="425"/>
      <c r="AA20" s="168"/>
      <c r="AB20" s="168"/>
      <c r="AC20" s="168"/>
      <c r="AD20" s="168"/>
      <c r="AE20" s="168"/>
      <c r="AF20" s="168"/>
      <c r="AG20" s="168"/>
      <c r="AH20" s="169"/>
      <c r="AI20" s="169"/>
      <c r="AJ20" s="168"/>
      <c r="AK20" s="168"/>
      <c r="AL20" s="168"/>
      <c r="AM20" s="168"/>
      <c r="AN20" s="168"/>
      <c r="AO20" s="168"/>
      <c r="AP20" s="168"/>
      <c r="AQ20" s="168"/>
      <c r="AR20" s="459"/>
      <c r="AS20" s="169"/>
      <c r="AT20" s="169"/>
      <c r="AU20" s="169"/>
      <c r="AV20" s="169"/>
      <c r="AW20" s="169"/>
      <c r="AX20" s="455"/>
      <c r="AY20" s="66">
        <f t="shared" si="5"/>
        <v>0</v>
      </c>
      <c r="AZ20" s="445"/>
      <c r="BA20" s="170"/>
      <c r="BB20" s="170"/>
      <c r="BC20" s="170"/>
      <c r="BD20" s="170"/>
      <c r="BE20" s="170"/>
      <c r="BF20" s="170"/>
      <c r="BG20" s="171"/>
      <c r="BH20" s="165">
        <f t="shared" si="14"/>
        <v>36</v>
      </c>
    </row>
    <row r="21" spans="1:60" ht="20.25" customHeight="1" thickBot="1" x14ac:dyDescent="0.25">
      <c r="A21" s="493"/>
      <c r="B21" s="348" t="s">
        <v>92</v>
      </c>
      <c r="C21" s="202" t="s">
        <v>153</v>
      </c>
      <c r="D21" s="9" t="s">
        <v>51</v>
      </c>
      <c r="E21" s="355"/>
      <c r="F21" s="355"/>
      <c r="G21" s="42">
        <v>6</v>
      </c>
      <c r="H21" s="42">
        <v>6</v>
      </c>
      <c r="I21" s="42">
        <v>6</v>
      </c>
      <c r="J21" s="42">
        <v>6</v>
      </c>
      <c r="K21" s="42">
        <v>6</v>
      </c>
      <c r="L21" s="42">
        <v>6</v>
      </c>
      <c r="M21" s="355"/>
      <c r="N21" s="42">
        <v>6</v>
      </c>
      <c r="O21" s="42">
        <v>4</v>
      </c>
      <c r="P21" s="42">
        <v>4</v>
      </c>
      <c r="Q21" s="411">
        <v>4</v>
      </c>
      <c r="R21" s="353"/>
      <c r="S21" s="411">
        <v>4</v>
      </c>
      <c r="T21" s="411">
        <v>4</v>
      </c>
      <c r="U21" s="44" t="s">
        <v>226</v>
      </c>
      <c r="V21" s="45">
        <f t="shared" si="15"/>
        <v>62</v>
      </c>
      <c r="W21" s="11"/>
      <c r="X21" s="11"/>
      <c r="Y21" s="416"/>
      <c r="Z21" s="420"/>
      <c r="AA21" s="43"/>
      <c r="AB21" s="43"/>
      <c r="AC21" s="43"/>
      <c r="AD21" s="43"/>
      <c r="AE21" s="43"/>
      <c r="AF21" s="43"/>
      <c r="AG21" s="43"/>
      <c r="AH21" s="169"/>
      <c r="AI21" s="169"/>
      <c r="AJ21" s="94"/>
      <c r="AK21" s="94"/>
      <c r="AL21" s="94"/>
      <c r="AM21" s="94"/>
      <c r="AN21" s="94"/>
      <c r="AO21" s="94"/>
      <c r="AP21" s="94"/>
      <c r="AQ21" s="94"/>
      <c r="AR21" s="459"/>
      <c r="AS21" s="169"/>
      <c r="AT21" s="180"/>
      <c r="AU21" s="180"/>
      <c r="AV21" s="180"/>
      <c r="AW21" s="431"/>
      <c r="AX21" s="455"/>
      <c r="AY21" s="66">
        <f t="shared" si="5"/>
        <v>0</v>
      </c>
      <c r="AZ21" s="445"/>
      <c r="BA21" s="10"/>
      <c r="BB21" s="10"/>
      <c r="BC21" s="10"/>
      <c r="BD21" s="10"/>
      <c r="BE21" s="10"/>
      <c r="BF21" s="10"/>
      <c r="BG21" s="65"/>
      <c r="BH21" s="60">
        <f t="shared" si="14"/>
        <v>62</v>
      </c>
    </row>
    <row r="22" spans="1:60" ht="15.75" customHeight="1" thickBot="1" x14ac:dyDescent="0.25">
      <c r="A22" s="493"/>
      <c r="B22" s="348" t="s">
        <v>141</v>
      </c>
      <c r="C22" s="202" t="s">
        <v>154</v>
      </c>
      <c r="D22" s="9" t="s">
        <v>51</v>
      </c>
      <c r="E22" s="355"/>
      <c r="F22" s="355"/>
      <c r="G22" s="181"/>
      <c r="H22" s="181"/>
      <c r="I22" s="181"/>
      <c r="J22" s="181"/>
      <c r="K22" s="181"/>
      <c r="L22" s="181"/>
      <c r="M22" s="355"/>
      <c r="N22" s="181"/>
      <c r="O22" s="181"/>
      <c r="P22" s="181"/>
      <c r="Q22" s="402"/>
      <c r="R22" s="353">
        <v>36</v>
      </c>
      <c r="S22" s="411"/>
      <c r="T22" s="411"/>
      <c r="U22" s="44"/>
      <c r="V22" s="45">
        <f t="shared" si="15"/>
        <v>36</v>
      </c>
      <c r="W22" s="11"/>
      <c r="X22" s="11"/>
      <c r="Y22" s="417"/>
      <c r="Z22" s="420"/>
      <c r="AA22" s="54"/>
      <c r="AB22" s="54"/>
      <c r="AC22" s="54"/>
      <c r="AD22" s="54"/>
      <c r="AE22" s="54"/>
      <c r="AF22" s="54"/>
      <c r="AG22" s="97"/>
      <c r="AH22" s="96"/>
      <c r="AI22" s="169"/>
      <c r="AJ22" s="174"/>
      <c r="AK22" s="174"/>
      <c r="AL22" s="174"/>
      <c r="AM22" s="174"/>
      <c r="AN22" s="174"/>
      <c r="AO22" s="174"/>
      <c r="AP22" s="94"/>
      <c r="AQ22" s="94"/>
      <c r="AR22" s="459"/>
      <c r="AS22" s="169"/>
      <c r="AT22" s="183"/>
      <c r="AU22" s="183"/>
      <c r="AV22" s="183"/>
      <c r="AW22" s="431"/>
      <c r="AX22" s="455"/>
      <c r="AY22" s="66">
        <f t="shared" si="5"/>
        <v>0</v>
      </c>
      <c r="AZ22" s="445"/>
      <c r="BA22" s="10"/>
      <c r="BB22" s="10"/>
      <c r="BC22" s="10"/>
      <c r="BD22" s="10"/>
      <c r="BE22" s="10"/>
      <c r="BF22" s="10"/>
      <c r="BG22" s="65"/>
      <c r="BH22" s="60">
        <f t="shared" si="14"/>
        <v>36</v>
      </c>
    </row>
    <row r="23" spans="1:60" ht="24.75" customHeight="1" thickBot="1" x14ac:dyDescent="0.25">
      <c r="A23" s="493"/>
      <c r="B23" s="348" t="s">
        <v>17</v>
      </c>
      <c r="C23" s="202" t="s">
        <v>155</v>
      </c>
      <c r="D23" s="9" t="s">
        <v>51</v>
      </c>
      <c r="E23" s="355"/>
      <c r="F23" s="355"/>
      <c r="G23" s="58">
        <v>9</v>
      </c>
      <c r="H23" s="58">
        <v>9</v>
      </c>
      <c r="I23" s="58">
        <v>8</v>
      </c>
      <c r="J23" s="58">
        <v>8</v>
      </c>
      <c r="K23" s="58">
        <v>9</v>
      </c>
      <c r="L23" s="58">
        <v>9</v>
      </c>
      <c r="M23" s="355"/>
      <c r="N23" s="58">
        <v>10</v>
      </c>
      <c r="O23" s="58">
        <v>10</v>
      </c>
      <c r="P23" s="58">
        <v>10</v>
      </c>
      <c r="Q23" s="412">
        <v>10</v>
      </c>
      <c r="R23" s="356"/>
      <c r="S23" s="412">
        <v>10</v>
      </c>
      <c r="T23" s="412">
        <v>10</v>
      </c>
      <c r="U23" s="50" t="s">
        <v>196</v>
      </c>
      <c r="V23" s="45">
        <f t="shared" si="15"/>
        <v>112</v>
      </c>
      <c r="W23" s="172"/>
      <c r="X23" s="11"/>
      <c r="Y23" s="426">
        <v>5</v>
      </c>
      <c r="Z23" s="392">
        <v>5</v>
      </c>
      <c r="AA23" s="94">
        <v>5</v>
      </c>
      <c r="AB23" s="94">
        <v>5</v>
      </c>
      <c r="AC23" s="94">
        <v>5</v>
      </c>
      <c r="AD23" s="94">
        <v>5</v>
      </c>
      <c r="AE23" s="94">
        <v>5</v>
      </c>
      <c r="AF23" s="94">
        <v>5</v>
      </c>
      <c r="AG23" s="352">
        <v>6</v>
      </c>
      <c r="AH23" s="96"/>
      <c r="AI23" s="169"/>
      <c r="AJ23" s="94">
        <v>6</v>
      </c>
      <c r="AK23" s="94">
        <v>6</v>
      </c>
      <c r="AL23" s="94">
        <v>6</v>
      </c>
      <c r="AM23" s="94">
        <v>6</v>
      </c>
      <c r="AN23" s="94">
        <v>6</v>
      </c>
      <c r="AO23" s="94">
        <v>6</v>
      </c>
      <c r="AP23" s="94">
        <v>6</v>
      </c>
      <c r="AQ23" s="94">
        <v>6</v>
      </c>
      <c r="AR23" s="459">
        <v>6</v>
      </c>
      <c r="AS23" s="169"/>
      <c r="AT23" s="183"/>
      <c r="AU23" s="183"/>
      <c r="AV23" s="183"/>
      <c r="AW23" s="431"/>
      <c r="AX23" s="455" t="s">
        <v>196</v>
      </c>
      <c r="AY23" s="66">
        <f t="shared" si="5"/>
        <v>100</v>
      </c>
      <c r="AZ23" s="445"/>
      <c r="BA23" s="10"/>
      <c r="BB23" s="10"/>
      <c r="BC23" s="10"/>
      <c r="BD23" s="10"/>
      <c r="BE23" s="10"/>
      <c r="BF23" s="10"/>
      <c r="BG23" s="65"/>
      <c r="BH23" s="60">
        <f t="shared" si="14"/>
        <v>212</v>
      </c>
    </row>
    <row r="24" spans="1:60" ht="24.75" customHeight="1" thickBot="1" x14ac:dyDescent="0.25">
      <c r="A24" s="493"/>
      <c r="B24" s="348" t="s">
        <v>156</v>
      </c>
      <c r="C24" s="202" t="s">
        <v>157</v>
      </c>
      <c r="D24" s="9" t="s">
        <v>51</v>
      </c>
      <c r="E24" s="355"/>
      <c r="F24" s="355"/>
      <c r="G24" s="43">
        <v>4</v>
      </c>
      <c r="H24" s="43">
        <v>4</v>
      </c>
      <c r="I24" s="43">
        <v>6</v>
      </c>
      <c r="J24" s="43">
        <v>6</v>
      </c>
      <c r="K24" s="43">
        <v>6</v>
      </c>
      <c r="L24" s="43">
        <v>4</v>
      </c>
      <c r="M24" s="355"/>
      <c r="N24" s="43">
        <v>4</v>
      </c>
      <c r="O24" s="43">
        <v>4</v>
      </c>
      <c r="P24" s="43">
        <v>4</v>
      </c>
      <c r="Q24" s="413">
        <v>4</v>
      </c>
      <c r="R24" s="354"/>
      <c r="S24" s="413">
        <v>4</v>
      </c>
      <c r="T24" s="413">
        <v>4</v>
      </c>
      <c r="U24" s="44" t="s">
        <v>196</v>
      </c>
      <c r="V24" s="45">
        <f t="shared" si="15"/>
        <v>54</v>
      </c>
      <c r="W24" s="11"/>
      <c r="X24" s="11"/>
      <c r="Y24" s="426">
        <v>6</v>
      </c>
      <c r="Z24" s="398">
        <v>6</v>
      </c>
      <c r="AA24" s="94">
        <v>6</v>
      </c>
      <c r="AB24" s="94">
        <v>6</v>
      </c>
      <c r="AC24" s="94">
        <v>6</v>
      </c>
      <c r="AD24" s="94">
        <v>6</v>
      </c>
      <c r="AE24" s="94">
        <v>6</v>
      </c>
      <c r="AF24" s="94">
        <v>6</v>
      </c>
      <c r="AG24" s="352">
        <v>5</v>
      </c>
      <c r="AH24" s="96"/>
      <c r="AI24" s="169"/>
      <c r="AJ24" s="94">
        <v>5</v>
      </c>
      <c r="AK24" s="94">
        <v>5</v>
      </c>
      <c r="AL24" s="94">
        <v>5</v>
      </c>
      <c r="AM24" s="94">
        <v>5</v>
      </c>
      <c r="AN24" s="94">
        <v>5</v>
      </c>
      <c r="AO24" s="94">
        <v>5</v>
      </c>
      <c r="AP24" s="94">
        <v>5</v>
      </c>
      <c r="AQ24" s="94">
        <v>5</v>
      </c>
      <c r="AR24" s="459">
        <v>5</v>
      </c>
      <c r="AS24" s="169"/>
      <c r="AT24" s="183"/>
      <c r="AU24" s="183"/>
      <c r="AV24" s="183"/>
      <c r="AW24" s="431"/>
      <c r="AX24" s="455" t="s">
        <v>196</v>
      </c>
      <c r="AY24" s="66">
        <f t="shared" ref="AY24:AY25" si="16">SUM(Y24:AX24)</f>
        <v>98</v>
      </c>
      <c r="AZ24" s="445"/>
      <c r="BA24" s="10"/>
      <c r="BB24" s="10"/>
      <c r="BC24" s="10"/>
      <c r="BD24" s="10"/>
      <c r="BE24" s="10"/>
      <c r="BF24" s="10"/>
      <c r="BG24" s="65"/>
      <c r="BH24" s="60">
        <f t="shared" si="14"/>
        <v>152</v>
      </c>
    </row>
    <row r="25" spans="1:60" ht="24.75" customHeight="1" thickBot="1" x14ac:dyDescent="0.25">
      <c r="A25" s="493"/>
      <c r="B25" s="348" t="s">
        <v>131</v>
      </c>
      <c r="C25" s="202" t="s">
        <v>158</v>
      </c>
      <c r="D25" s="9" t="s">
        <v>51</v>
      </c>
      <c r="E25" s="355">
        <v>36</v>
      </c>
      <c r="F25" s="355">
        <v>36</v>
      </c>
      <c r="G25" s="42"/>
      <c r="H25" s="42"/>
      <c r="I25" s="42"/>
      <c r="J25" s="42"/>
      <c r="K25" s="42"/>
      <c r="L25" s="42"/>
      <c r="M25" s="355"/>
      <c r="N25" s="42"/>
      <c r="O25" s="42"/>
      <c r="P25" s="42"/>
      <c r="Q25" s="402"/>
      <c r="R25" s="353"/>
      <c r="S25" s="411"/>
      <c r="T25" s="411"/>
      <c r="U25" s="113"/>
      <c r="V25" s="45">
        <f t="shared" si="15"/>
        <v>72</v>
      </c>
      <c r="W25" s="11"/>
      <c r="X25" s="11"/>
      <c r="Y25" s="419"/>
      <c r="Z25" s="420"/>
      <c r="AA25" s="94"/>
      <c r="AB25" s="94"/>
      <c r="AC25" s="94"/>
      <c r="AD25" s="94"/>
      <c r="AE25" s="94"/>
      <c r="AF25" s="94"/>
      <c r="AG25" s="352"/>
      <c r="AH25" s="96"/>
      <c r="AI25" s="169"/>
      <c r="AJ25" s="94"/>
      <c r="AK25" s="94"/>
      <c r="AL25" s="94"/>
      <c r="AM25" s="94"/>
      <c r="AN25" s="94"/>
      <c r="AO25" s="94"/>
      <c r="AP25" s="94"/>
      <c r="AQ25" s="94"/>
      <c r="AR25" s="459"/>
      <c r="AS25" s="169"/>
      <c r="AT25" s="183"/>
      <c r="AU25" s="183"/>
      <c r="AV25" s="183"/>
      <c r="AW25" s="431"/>
      <c r="AX25" s="455"/>
      <c r="AY25" s="66">
        <f t="shared" si="16"/>
        <v>0</v>
      </c>
      <c r="AZ25" s="445"/>
      <c r="BA25" s="10"/>
      <c r="BB25" s="10"/>
      <c r="BC25" s="10"/>
      <c r="BD25" s="10"/>
      <c r="BE25" s="10"/>
      <c r="BF25" s="10"/>
      <c r="BG25" s="65"/>
      <c r="BH25" s="60">
        <f t="shared" si="14"/>
        <v>72</v>
      </c>
    </row>
    <row r="26" spans="1:60" ht="13.5" customHeight="1" thickBot="1" x14ac:dyDescent="0.25">
      <c r="A26" s="493"/>
      <c r="B26" s="348" t="s">
        <v>135</v>
      </c>
      <c r="C26" s="202" t="s">
        <v>159</v>
      </c>
      <c r="D26" s="9" t="s">
        <v>51</v>
      </c>
      <c r="E26" s="355"/>
      <c r="F26" s="355"/>
      <c r="G26" s="42"/>
      <c r="H26" s="42"/>
      <c r="I26" s="42"/>
      <c r="J26" s="42"/>
      <c r="K26" s="42"/>
      <c r="L26" s="42"/>
      <c r="M26" s="355"/>
      <c r="N26" s="42"/>
      <c r="O26" s="42"/>
      <c r="P26" s="42"/>
      <c r="Q26" s="402"/>
      <c r="R26" s="353"/>
      <c r="S26" s="411"/>
      <c r="T26" s="411"/>
      <c r="U26" s="113"/>
      <c r="V26" s="45">
        <f t="shared" si="15"/>
        <v>0</v>
      </c>
      <c r="W26" s="11"/>
      <c r="X26" s="11"/>
      <c r="Y26" s="426"/>
      <c r="Z26" s="398"/>
      <c r="AA26" s="94"/>
      <c r="AB26" s="94"/>
      <c r="AC26" s="94"/>
      <c r="AD26" s="94"/>
      <c r="AE26" s="94"/>
      <c r="AF26" s="94"/>
      <c r="AG26" s="352"/>
      <c r="AH26" s="96"/>
      <c r="AI26" s="169"/>
      <c r="AJ26" s="94"/>
      <c r="AK26" s="94"/>
      <c r="AL26" s="94"/>
      <c r="AM26" s="94"/>
      <c r="AN26" s="94"/>
      <c r="AO26" s="94"/>
      <c r="AP26" s="94"/>
      <c r="AQ26" s="94"/>
      <c r="AR26" s="459"/>
      <c r="AS26" s="431">
        <v>36</v>
      </c>
      <c r="AT26" s="183">
        <v>36</v>
      </c>
      <c r="AU26" s="183">
        <v>36</v>
      </c>
      <c r="AV26" s="183"/>
      <c r="AW26" s="431"/>
      <c r="AX26" s="455" t="s">
        <v>210</v>
      </c>
      <c r="AY26" s="66">
        <f>SUM(Y26:AV26)</f>
        <v>108</v>
      </c>
      <c r="AZ26" s="445"/>
      <c r="BA26" s="10"/>
      <c r="BB26" s="10"/>
      <c r="BC26" s="10"/>
      <c r="BD26" s="10"/>
      <c r="BE26" s="10"/>
      <c r="BF26" s="10"/>
      <c r="BG26" s="65"/>
      <c r="BH26" s="60">
        <f t="shared" si="14"/>
        <v>108</v>
      </c>
    </row>
    <row r="27" spans="1:60" ht="25.5" customHeight="1" thickBot="1" x14ac:dyDescent="0.25">
      <c r="A27" s="493"/>
      <c r="B27" s="348" t="s">
        <v>18</v>
      </c>
      <c r="C27" s="202" t="s">
        <v>160</v>
      </c>
      <c r="D27" s="9" t="s">
        <v>51</v>
      </c>
      <c r="E27" s="355"/>
      <c r="F27" s="355"/>
      <c r="G27" s="42"/>
      <c r="H27" s="42"/>
      <c r="I27" s="42"/>
      <c r="J27" s="42"/>
      <c r="K27" s="42"/>
      <c r="L27" s="42"/>
      <c r="M27" s="355"/>
      <c r="N27" s="42"/>
      <c r="O27" s="42"/>
      <c r="P27" s="42"/>
      <c r="Q27" s="402"/>
      <c r="R27" s="353"/>
      <c r="S27" s="411"/>
      <c r="T27" s="411"/>
      <c r="U27" s="113"/>
      <c r="V27" s="45">
        <f t="shared" si="15"/>
        <v>0</v>
      </c>
      <c r="W27" s="11"/>
      <c r="X27" s="11"/>
      <c r="Y27" s="426">
        <v>5</v>
      </c>
      <c r="Z27" s="398">
        <v>5</v>
      </c>
      <c r="AA27" s="94">
        <v>5</v>
      </c>
      <c r="AB27" s="94">
        <v>5</v>
      </c>
      <c r="AC27" s="94">
        <v>5</v>
      </c>
      <c r="AD27" s="94">
        <v>5</v>
      </c>
      <c r="AE27" s="94">
        <v>5</v>
      </c>
      <c r="AF27" s="94">
        <v>6</v>
      </c>
      <c r="AG27" s="352">
        <v>6</v>
      </c>
      <c r="AH27" s="96"/>
      <c r="AI27" s="169"/>
      <c r="AJ27" s="94">
        <v>5</v>
      </c>
      <c r="AK27" s="94">
        <v>5</v>
      </c>
      <c r="AL27" s="94">
        <v>5</v>
      </c>
      <c r="AM27" s="94">
        <v>5</v>
      </c>
      <c r="AN27" s="94">
        <v>5</v>
      </c>
      <c r="AO27" s="94">
        <v>6</v>
      </c>
      <c r="AP27" s="94">
        <v>6</v>
      </c>
      <c r="AQ27" s="94">
        <v>6</v>
      </c>
      <c r="AR27" s="459">
        <v>6</v>
      </c>
      <c r="AS27" s="169"/>
      <c r="AT27" s="183"/>
      <c r="AU27" s="183"/>
      <c r="AV27" s="183"/>
      <c r="AW27" s="431"/>
      <c r="AX27" s="455" t="s">
        <v>211</v>
      </c>
      <c r="AY27" s="66">
        <f>SUM(Y27:AX27)</f>
        <v>96</v>
      </c>
      <c r="AZ27" s="445"/>
      <c r="BA27" s="10"/>
      <c r="BB27" s="10"/>
      <c r="BC27" s="10"/>
      <c r="BD27" s="10"/>
      <c r="BE27" s="10"/>
      <c r="BF27" s="10"/>
      <c r="BG27" s="65"/>
      <c r="BH27" s="60">
        <f t="shared" si="14"/>
        <v>96</v>
      </c>
    </row>
    <row r="28" spans="1:60" ht="28.5" customHeight="1" thickBot="1" x14ac:dyDescent="0.25">
      <c r="A28" s="493"/>
      <c r="B28" s="348" t="s">
        <v>161</v>
      </c>
      <c r="C28" s="202" t="s">
        <v>162</v>
      </c>
      <c r="D28" s="9" t="s">
        <v>51</v>
      </c>
      <c r="E28" s="355"/>
      <c r="F28" s="355"/>
      <c r="G28" s="42"/>
      <c r="H28" s="42"/>
      <c r="I28" s="42"/>
      <c r="J28" s="42"/>
      <c r="K28" s="42"/>
      <c r="L28" s="42"/>
      <c r="M28" s="355"/>
      <c r="N28" s="42"/>
      <c r="O28" s="42"/>
      <c r="P28" s="42"/>
      <c r="Q28" s="402"/>
      <c r="R28" s="353"/>
      <c r="S28" s="411"/>
      <c r="T28" s="411"/>
      <c r="U28" s="113"/>
      <c r="V28" s="45">
        <f t="shared" si="15"/>
        <v>0</v>
      </c>
      <c r="W28" s="11"/>
      <c r="X28" s="11"/>
      <c r="Y28" s="426">
        <v>4</v>
      </c>
      <c r="Z28" s="398">
        <v>4</v>
      </c>
      <c r="AA28" s="94">
        <v>4</v>
      </c>
      <c r="AB28" s="94">
        <v>4</v>
      </c>
      <c r="AC28" s="94">
        <v>4</v>
      </c>
      <c r="AD28" s="94">
        <v>4</v>
      </c>
      <c r="AE28" s="94">
        <v>4</v>
      </c>
      <c r="AF28" s="94">
        <v>4</v>
      </c>
      <c r="AG28" s="352">
        <v>4</v>
      </c>
      <c r="AH28" s="96"/>
      <c r="AI28" s="169"/>
      <c r="AJ28" s="94">
        <v>4</v>
      </c>
      <c r="AK28" s="94">
        <v>4</v>
      </c>
      <c r="AL28" s="94">
        <v>4</v>
      </c>
      <c r="AM28" s="94">
        <v>4</v>
      </c>
      <c r="AN28" s="94">
        <v>4</v>
      </c>
      <c r="AO28" s="94">
        <v>4</v>
      </c>
      <c r="AP28" s="94">
        <v>4</v>
      </c>
      <c r="AQ28" s="94">
        <v>4</v>
      </c>
      <c r="AR28" s="459">
        <v>4</v>
      </c>
      <c r="AS28" s="169"/>
      <c r="AT28" s="183"/>
      <c r="AU28" s="183"/>
      <c r="AV28" s="183"/>
      <c r="AW28" s="431"/>
      <c r="AX28" s="455" t="s">
        <v>211</v>
      </c>
      <c r="AY28" s="66">
        <f>SUM(Y28:AX28)</f>
        <v>72</v>
      </c>
      <c r="AZ28" s="445"/>
      <c r="BA28" s="10"/>
      <c r="BB28" s="10"/>
      <c r="BC28" s="10"/>
      <c r="BD28" s="10"/>
      <c r="BE28" s="10"/>
      <c r="BF28" s="10"/>
      <c r="BG28" s="65"/>
      <c r="BH28" s="60">
        <f t="shared" si="14"/>
        <v>72</v>
      </c>
    </row>
    <row r="29" spans="1:60" ht="27.75" customHeight="1" thickBot="1" x14ac:dyDescent="0.25">
      <c r="A29" s="493"/>
      <c r="B29" s="348" t="s">
        <v>163</v>
      </c>
      <c r="C29" s="202" t="s">
        <v>164</v>
      </c>
      <c r="D29" s="9" t="s">
        <v>51</v>
      </c>
      <c r="E29" s="355"/>
      <c r="F29" s="355"/>
      <c r="G29" s="42"/>
      <c r="H29" s="42"/>
      <c r="I29" s="42"/>
      <c r="J29" s="42"/>
      <c r="K29" s="42"/>
      <c r="L29" s="42"/>
      <c r="M29" s="355"/>
      <c r="N29" s="42"/>
      <c r="O29" s="42"/>
      <c r="P29" s="42"/>
      <c r="Q29" s="402"/>
      <c r="R29" s="353"/>
      <c r="S29" s="411"/>
      <c r="T29" s="411"/>
      <c r="U29" s="113"/>
      <c r="V29" s="45">
        <f t="shared" si="15"/>
        <v>0</v>
      </c>
      <c r="W29" s="11"/>
      <c r="X29" s="11"/>
      <c r="Y29" s="426">
        <v>5</v>
      </c>
      <c r="Z29" s="398">
        <v>5</v>
      </c>
      <c r="AA29" s="94">
        <v>5</v>
      </c>
      <c r="AB29" s="94">
        <v>5</v>
      </c>
      <c r="AC29" s="94">
        <v>5</v>
      </c>
      <c r="AD29" s="94">
        <v>4</v>
      </c>
      <c r="AE29" s="94">
        <v>5</v>
      </c>
      <c r="AF29" s="94">
        <v>5</v>
      </c>
      <c r="AG29" s="352">
        <v>5</v>
      </c>
      <c r="AH29" s="96"/>
      <c r="AI29" s="169"/>
      <c r="AJ29" s="94">
        <v>5</v>
      </c>
      <c r="AK29" s="94">
        <v>5</v>
      </c>
      <c r="AL29" s="94">
        <v>5</v>
      </c>
      <c r="AM29" s="94">
        <v>5</v>
      </c>
      <c r="AN29" s="94">
        <v>4</v>
      </c>
      <c r="AO29" s="94">
        <v>5</v>
      </c>
      <c r="AP29" s="94">
        <v>5</v>
      </c>
      <c r="AQ29" s="94">
        <v>5</v>
      </c>
      <c r="AR29" s="459">
        <v>5</v>
      </c>
      <c r="AS29" s="169"/>
      <c r="AT29" s="183"/>
      <c r="AU29" s="183"/>
      <c r="AV29" s="183"/>
      <c r="AW29" s="431"/>
      <c r="AX29" s="455" t="s">
        <v>211</v>
      </c>
      <c r="AY29" s="66">
        <f>SUM(Y29:AX29)</f>
        <v>88</v>
      </c>
      <c r="AZ29" s="445"/>
      <c r="BA29" s="10"/>
      <c r="BB29" s="10"/>
      <c r="BC29" s="10"/>
      <c r="BD29" s="10"/>
      <c r="BE29" s="10"/>
      <c r="BF29" s="10"/>
      <c r="BG29" s="65"/>
      <c r="BH29" s="60">
        <f t="shared" si="14"/>
        <v>88</v>
      </c>
    </row>
    <row r="30" spans="1:60" ht="14.25" customHeight="1" thickBot="1" x14ac:dyDescent="0.25">
      <c r="A30" s="493"/>
      <c r="B30" s="348" t="s">
        <v>222</v>
      </c>
      <c r="C30" s="202" t="s">
        <v>165</v>
      </c>
      <c r="D30" s="9" t="s">
        <v>51</v>
      </c>
      <c r="E30" s="355"/>
      <c r="F30" s="355"/>
      <c r="G30" s="42"/>
      <c r="H30" s="42"/>
      <c r="I30" s="42"/>
      <c r="J30" s="42"/>
      <c r="K30" s="42"/>
      <c r="L30" s="42"/>
      <c r="M30" s="355"/>
      <c r="N30" s="42"/>
      <c r="O30" s="42"/>
      <c r="P30" s="42"/>
      <c r="Q30" s="402"/>
      <c r="R30" s="353"/>
      <c r="S30" s="411"/>
      <c r="T30" s="411"/>
      <c r="U30" s="113"/>
      <c r="V30" s="45">
        <f t="shared" si="15"/>
        <v>0</v>
      </c>
      <c r="W30" s="11"/>
      <c r="X30" s="11"/>
      <c r="Y30" s="419"/>
      <c r="Z30" s="420"/>
      <c r="AA30" s="94"/>
      <c r="AB30" s="94"/>
      <c r="AC30" s="94"/>
      <c r="AD30" s="94"/>
      <c r="AE30" s="94"/>
      <c r="AF30" s="94"/>
      <c r="AG30" s="352"/>
      <c r="AH30" s="96">
        <v>36</v>
      </c>
      <c r="AI30" s="169">
        <v>36</v>
      </c>
      <c r="AJ30" s="94"/>
      <c r="AK30" s="94"/>
      <c r="AL30" s="94"/>
      <c r="AM30" s="94"/>
      <c r="AN30" s="94"/>
      <c r="AO30" s="94"/>
      <c r="AP30" s="94"/>
      <c r="AQ30" s="94"/>
      <c r="AR30" s="459"/>
      <c r="AS30" s="169"/>
      <c r="AT30" s="309"/>
      <c r="AU30" s="309"/>
      <c r="AV30" s="309"/>
      <c r="AW30" s="406"/>
      <c r="AX30" s="455" t="s">
        <v>210</v>
      </c>
      <c r="AY30" s="66">
        <f>SUM(Y30:AX30)</f>
        <v>72</v>
      </c>
      <c r="AZ30" s="445"/>
      <c r="BA30" s="10"/>
      <c r="BB30" s="10"/>
      <c r="BC30" s="10"/>
      <c r="BD30" s="10"/>
      <c r="BE30" s="10"/>
      <c r="BF30" s="10"/>
      <c r="BG30" s="65"/>
      <c r="BH30" s="60">
        <f t="shared" si="14"/>
        <v>72</v>
      </c>
    </row>
    <row r="31" spans="1:60" ht="26.25" customHeight="1" thickBot="1" x14ac:dyDescent="0.25">
      <c r="A31" s="493"/>
      <c r="B31" s="348" t="s">
        <v>19</v>
      </c>
      <c r="C31" s="202" t="s">
        <v>166</v>
      </c>
      <c r="D31" s="9" t="s">
        <v>51</v>
      </c>
      <c r="E31" s="355"/>
      <c r="F31" s="355"/>
      <c r="G31" s="42"/>
      <c r="H31" s="42"/>
      <c r="I31" s="42"/>
      <c r="J31" s="42"/>
      <c r="K31" s="42"/>
      <c r="L31" s="42"/>
      <c r="M31" s="355"/>
      <c r="N31" s="42"/>
      <c r="O31" s="42"/>
      <c r="P31" s="42"/>
      <c r="Q31" s="402"/>
      <c r="R31" s="353"/>
      <c r="S31" s="411"/>
      <c r="T31" s="411"/>
      <c r="U31" s="113"/>
      <c r="V31" s="45">
        <f t="shared" si="15"/>
        <v>0</v>
      </c>
      <c r="W31" s="11"/>
      <c r="X31" s="11"/>
      <c r="Y31" s="426">
        <v>3</v>
      </c>
      <c r="Z31" s="398">
        <v>3</v>
      </c>
      <c r="AA31" s="174">
        <v>3</v>
      </c>
      <c r="AB31" s="174">
        <v>3</v>
      </c>
      <c r="AC31" s="174">
        <v>3</v>
      </c>
      <c r="AD31" s="174">
        <v>3</v>
      </c>
      <c r="AE31" s="174">
        <v>2</v>
      </c>
      <c r="AF31" s="174">
        <v>3</v>
      </c>
      <c r="AG31" s="430">
        <v>3</v>
      </c>
      <c r="AH31" s="96"/>
      <c r="AI31" s="169"/>
      <c r="AJ31" s="174">
        <v>3</v>
      </c>
      <c r="AK31" s="174">
        <v>3</v>
      </c>
      <c r="AL31" s="174">
        <v>3</v>
      </c>
      <c r="AM31" s="174">
        <v>3</v>
      </c>
      <c r="AN31" s="174">
        <v>3</v>
      </c>
      <c r="AO31" s="174">
        <v>3</v>
      </c>
      <c r="AP31" s="174">
        <v>3</v>
      </c>
      <c r="AQ31" s="174">
        <v>3</v>
      </c>
      <c r="AR31" s="460">
        <v>2</v>
      </c>
      <c r="AS31" s="169"/>
      <c r="AT31" s="292"/>
      <c r="AU31" s="292"/>
      <c r="AV31" s="292"/>
      <c r="AW31" s="96"/>
      <c r="AX31" s="455" t="s">
        <v>226</v>
      </c>
      <c r="AY31" s="66">
        <f>SUM(Y31:AX31)</f>
        <v>52</v>
      </c>
      <c r="AZ31" s="445"/>
      <c r="BA31" s="10"/>
      <c r="BB31" s="10"/>
      <c r="BC31" s="10"/>
      <c r="BD31" s="10"/>
      <c r="BE31" s="10"/>
      <c r="BF31" s="10"/>
      <c r="BG31" s="65"/>
      <c r="BH31" s="60">
        <f t="shared" si="14"/>
        <v>52</v>
      </c>
    </row>
    <row r="32" spans="1:60" ht="28.5" customHeight="1" thickBot="1" x14ac:dyDescent="0.25">
      <c r="A32" s="493"/>
      <c r="B32" s="349" t="s">
        <v>142</v>
      </c>
      <c r="C32" s="350" t="s">
        <v>167</v>
      </c>
      <c r="D32" s="351" t="s">
        <v>51</v>
      </c>
      <c r="E32" s="355"/>
      <c r="F32" s="355"/>
      <c r="G32" s="54"/>
      <c r="H32" s="54"/>
      <c r="I32" s="54"/>
      <c r="J32" s="54"/>
      <c r="K32" s="54"/>
      <c r="L32" s="54"/>
      <c r="M32" s="355"/>
      <c r="N32" s="54"/>
      <c r="O32" s="54"/>
      <c r="P32" s="54"/>
      <c r="Q32" s="403"/>
      <c r="R32" s="356"/>
      <c r="S32" s="412"/>
      <c r="T32" s="412"/>
      <c r="U32" s="190"/>
      <c r="V32" s="178">
        <f t="shared" si="15"/>
        <v>0</v>
      </c>
      <c r="W32" s="172"/>
      <c r="X32" s="172"/>
      <c r="Y32" s="421"/>
      <c r="Z32" s="422"/>
      <c r="AA32" s="54"/>
      <c r="AB32" s="54"/>
      <c r="AC32" s="54"/>
      <c r="AD32" s="54"/>
      <c r="AE32" s="54"/>
      <c r="AF32" s="54"/>
      <c r="AG32" s="97"/>
      <c r="AH32" s="96"/>
      <c r="AI32" s="169"/>
      <c r="AJ32" s="174"/>
      <c r="AK32" s="174"/>
      <c r="AL32" s="174"/>
      <c r="AM32" s="174"/>
      <c r="AN32" s="174"/>
      <c r="AO32" s="174"/>
      <c r="AP32" s="174"/>
      <c r="AQ32" s="174"/>
      <c r="AR32" s="174"/>
      <c r="AS32" s="96"/>
      <c r="AT32" s="96"/>
      <c r="AU32" s="96"/>
      <c r="AV32" s="180">
        <v>36</v>
      </c>
      <c r="AW32" s="447">
        <v>36</v>
      </c>
      <c r="AX32" s="455"/>
      <c r="AY32" s="66">
        <f>SUM(Y32:AW32)</f>
        <v>72</v>
      </c>
      <c r="AZ32" s="446"/>
      <c r="BA32" s="67"/>
      <c r="BB32" s="67"/>
      <c r="BC32" s="67"/>
      <c r="BD32" s="67"/>
      <c r="BE32" s="67"/>
      <c r="BF32" s="67"/>
      <c r="BG32" s="68"/>
      <c r="BH32" s="179">
        <f t="shared" si="14"/>
        <v>72</v>
      </c>
    </row>
    <row r="33" spans="1:60" ht="15.75" customHeight="1" thickBot="1" x14ac:dyDescent="0.25">
      <c r="A33" s="494"/>
      <c r="B33" s="469" t="s">
        <v>52</v>
      </c>
      <c r="C33" s="470"/>
      <c r="D33" s="470"/>
      <c r="E33" s="355">
        <f t="shared" ref="E33:F33" si="17">SUM(E8,E12,E14,E18)</f>
        <v>36</v>
      </c>
      <c r="F33" s="355">
        <f t="shared" si="17"/>
        <v>36</v>
      </c>
      <c r="G33" s="247">
        <f>SUM(G8,G12,G14,G18)</f>
        <v>36</v>
      </c>
      <c r="H33" s="247">
        <f t="shared" ref="H33:T33" si="18">SUM(H8,H12,H14,H18)</f>
        <v>36</v>
      </c>
      <c r="I33" s="247">
        <f t="shared" si="18"/>
        <v>36</v>
      </c>
      <c r="J33" s="247">
        <f t="shared" si="18"/>
        <v>36</v>
      </c>
      <c r="K33" s="247">
        <f t="shared" si="18"/>
        <v>36</v>
      </c>
      <c r="L33" s="247">
        <f t="shared" si="18"/>
        <v>36</v>
      </c>
      <c r="M33" s="355">
        <f t="shared" si="18"/>
        <v>36</v>
      </c>
      <c r="N33" s="247">
        <f t="shared" si="18"/>
        <v>36</v>
      </c>
      <c r="O33" s="247">
        <f t="shared" si="18"/>
        <v>36</v>
      </c>
      <c r="P33" s="247">
        <f t="shared" si="18"/>
        <v>36</v>
      </c>
      <c r="Q33" s="247">
        <f t="shared" si="18"/>
        <v>36</v>
      </c>
      <c r="R33" s="356">
        <f t="shared" si="18"/>
        <v>36</v>
      </c>
      <c r="S33" s="247">
        <f t="shared" si="18"/>
        <v>36</v>
      </c>
      <c r="T33" s="247">
        <f t="shared" si="18"/>
        <v>36</v>
      </c>
      <c r="U33" s="191"/>
      <c r="V33" s="248">
        <f>SUM(V8,V12,V14,V18)</f>
        <v>576</v>
      </c>
      <c r="W33" s="249"/>
      <c r="X33" s="249"/>
      <c r="Y33" s="395">
        <f>SUM(Y8,Y12,Y14,Y18)</f>
        <v>36</v>
      </c>
      <c r="Z33" s="395">
        <f t="shared" ref="Z33:AR33" si="19">SUM(Z8,Z12,Z14,Z18)</f>
        <v>36</v>
      </c>
      <c r="AA33" s="395">
        <f t="shared" si="19"/>
        <v>36</v>
      </c>
      <c r="AB33" s="395">
        <f t="shared" si="19"/>
        <v>36</v>
      </c>
      <c r="AC33" s="395">
        <f t="shared" si="19"/>
        <v>36</v>
      </c>
      <c r="AD33" s="395">
        <f t="shared" si="19"/>
        <v>36</v>
      </c>
      <c r="AE33" s="395">
        <f t="shared" si="19"/>
        <v>36</v>
      </c>
      <c r="AF33" s="395">
        <f t="shared" si="19"/>
        <v>36</v>
      </c>
      <c r="AG33" s="395">
        <f t="shared" si="19"/>
        <v>36</v>
      </c>
      <c r="AH33" s="96">
        <f t="shared" si="19"/>
        <v>36</v>
      </c>
      <c r="AI33" s="96">
        <f t="shared" si="19"/>
        <v>36</v>
      </c>
      <c r="AJ33" s="395">
        <f t="shared" si="19"/>
        <v>36</v>
      </c>
      <c r="AK33" s="395">
        <f t="shared" si="19"/>
        <v>36</v>
      </c>
      <c r="AL33" s="395">
        <f t="shared" si="19"/>
        <v>36</v>
      </c>
      <c r="AM33" s="395">
        <f t="shared" si="19"/>
        <v>36</v>
      </c>
      <c r="AN33" s="395">
        <f t="shared" si="19"/>
        <v>36</v>
      </c>
      <c r="AO33" s="395">
        <f t="shared" si="19"/>
        <v>36</v>
      </c>
      <c r="AP33" s="395">
        <f t="shared" si="19"/>
        <v>36</v>
      </c>
      <c r="AQ33" s="395">
        <f t="shared" si="19"/>
        <v>36</v>
      </c>
      <c r="AR33" s="395">
        <f t="shared" si="19"/>
        <v>36</v>
      </c>
      <c r="AS33" s="169">
        <f t="shared" ref="AS33:AW33" si="20">SUM(AS8,AS12,AS14,AS18)</f>
        <v>36</v>
      </c>
      <c r="AT33" s="169">
        <f t="shared" si="20"/>
        <v>36</v>
      </c>
      <c r="AU33" s="169">
        <f t="shared" si="20"/>
        <v>36</v>
      </c>
      <c r="AV33" s="169">
        <f t="shared" si="20"/>
        <v>36</v>
      </c>
      <c r="AW33" s="169">
        <f t="shared" si="20"/>
        <v>36</v>
      </c>
      <c r="AX33" s="455"/>
      <c r="AY33" s="248">
        <f>SUM(AY8,AY12,AY14,AY18)</f>
        <v>900</v>
      </c>
      <c r="AZ33" s="395"/>
      <c r="BA33" s="247"/>
      <c r="BB33" s="247"/>
      <c r="BC33" s="247"/>
      <c r="BD33" s="247"/>
      <c r="BE33" s="247"/>
      <c r="BF33" s="247"/>
      <c r="BG33" s="247"/>
      <c r="BH33" s="319">
        <f>SUM(BH8,BH12,BH14,BH18)</f>
        <v>1476</v>
      </c>
    </row>
    <row r="34" spans="1:60" ht="14.25" customHeight="1" x14ac:dyDescent="0.2">
      <c r="A34" s="36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</row>
    <row r="35" spans="1:60" ht="21" customHeight="1" x14ac:dyDescent="0.3">
      <c r="A35" s="368"/>
      <c r="AB35" s="295"/>
      <c r="AD35" s="294"/>
    </row>
    <row r="36" spans="1:60" x14ac:dyDescent="0.2">
      <c r="A36" s="368"/>
    </row>
    <row r="37" spans="1:60" x14ac:dyDescent="0.2">
      <c r="A37" s="368"/>
    </row>
    <row r="38" spans="1:60" ht="12.75" customHeight="1" x14ac:dyDescent="0.2">
      <c r="A38" s="368"/>
    </row>
    <row r="39" spans="1:60" ht="12.75" customHeight="1" x14ac:dyDescent="0.2">
      <c r="A39" s="368"/>
    </row>
    <row r="40" spans="1:60" ht="12.75" customHeight="1" x14ac:dyDescent="0.2">
      <c r="A40" s="368"/>
    </row>
    <row r="41" spans="1:60" x14ac:dyDescent="0.2">
      <c r="A41" s="368"/>
    </row>
    <row r="42" spans="1:60" ht="12.75" customHeight="1" x14ac:dyDescent="0.2">
      <c r="A42" s="368"/>
    </row>
    <row r="43" spans="1:60" ht="12.75" customHeight="1" x14ac:dyDescent="0.2">
      <c r="A43" s="368"/>
    </row>
    <row r="44" spans="1:60" x14ac:dyDescent="0.2">
      <c r="A44" s="368"/>
    </row>
    <row r="45" spans="1:60" x14ac:dyDescent="0.2">
      <c r="A45" s="368"/>
    </row>
    <row r="46" spans="1:60" x14ac:dyDescent="0.2">
      <c r="A46" s="368"/>
    </row>
    <row r="47" spans="1:60" x14ac:dyDescent="0.2">
      <c r="A47" s="368"/>
    </row>
    <row r="48" spans="1:60" x14ac:dyDescent="0.2">
      <c r="A48" s="368"/>
    </row>
    <row r="49" spans="1:1" x14ac:dyDescent="0.2">
      <c r="A49" s="368"/>
    </row>
    <row r="50" spans="1:1" x14ac:dyDescent="0.2">
      <c r="A50" s="368"/>
    </row>
    <row r="51" spans="1:1" x14ac:dyDescent="0.2">
      <c r="A51" s="368"/>
    </row>
    <row r="52" spans="1:1" x14ac:dyDescent="0.2">
      <c r="A52" s="368"/>
    </row>
    <row r="53" spans="1:1" x14ac:dyDescent="0.2">
      <c r="A53" s="368"/>
    </row>
    <row r="54" spans="1:1" x14ac:dyDescent="0.2">
      <c r="A54" s="368"/>
    </row>
    <row r="55" spans="1:1" x14ac:dyDescent="0.2">
      <c r="A55" s="368"/>
    </row>
    <row r="56" spans="1:1" ht="12.75" customHeight="1" x14ac:dyDescent="0.2">
      <c r="A56" s="368"/>
    </row>
    <row r="57" spans="1:1" x14ac:dyDescent="0.2">
      <c r="A57" s="368"/>
    </row>
    <row r="58" spans="1:1" ht="20.100000000000001" customHeight="1" x14ac:dyDescent="0.2">
      <c r="A58" s="368"/>
    </row>
    <row r="59" spans="1:1" ht="20.100000000000001" customHeight="1" x14ac:dyDescent="0.2">
      <c r="A59" s="368"/>
    </row>
    <row r="60" spans="1:1" ht="42" customHeight="1" x14ac:dyDescent="0.2">
      <c r="A60" s="368"/>
    </row>
    <row r="61" spans="1:1" ht="59.25" customHeight="1" x14ac:dyDescent="0.2">
      <c r="A61" s="368"/>
    </row>
    <row r="62" spans="1:1" ht="20.100000000000001" customHeight="1" x14ac:dyDescent="0.2">
      <c r="A62" s="368"/>
    </row>
    <row r="63" spans="1:1" ht="20.100000000000001" customHeight="1" x14ac:dyDescent="0.2">
      <c r="A63" s="368"/>
    </row>
    <row r="64" spans="1:1" ht="12.75" customHeight="1" x14ac:dyDescent="0.2">
      <c r="A64" s="368"/>
    </row>
    <row r="65" spans="1:1" x14ac:dyDescent="0.2">
      <c r="A65" s="368"/>
    </row>
    <row r="66" spans="1:1" ht="27" customHeight="1" x14ac:dyDescent="0.2">
      <c r="A66" s="368"/>
    </row>
    <row r="67" spans="1:1" ht="36.75" customHeight="1" x14ac:dyDescent="0.2">
      <c r="A67" s="368"/>
    </row>
    <row r="68" spans="1:1" x14ac:dyDescent="0.2">
      <c r="A68" s="368"/>
    </row>
    <row r="69" spans="1:1" x14ac:dyDescent="0.2">
      <c r="A69" s="368"/>
    </row>
    <row r="70" spans="1:1" x14ac:dyDescent="0.2">
      <c r="A70" s="368"/>
    </row>
    <row r="71" spans="1:1" ht="43.5" customHeight="1" x14ac:dyDescent="0.2">
      <c r="A71" s="368"/>
    </row>
    <row r="72" spans="1:1" ht="31.5" customHeight="1" x14ac:dyDescent="0.2">
      <c r="A72" s="368"/>
    </row>
    <row r="73" spans="1:1" x14ac:dyDescent="0.2">
      <c r="A73" s="368"/>
    </row>
    <row r="74" spans="1:1" x14ac:dyDescent="0.2">
      <c r="A74" s="368"/>
    </row>
    <row r="75" spans="1:1" x14ac:dyDescent="0.2">
      <c r="A75" s="368"/>
    </row>
    <row r="76" spans="1:1" x14ac:dyDescent="0.2">
      <c r="A76" s="368"/>
    </row>
    <row r="77" spans="1:1" x14ac:dyDescent="0.2">
      <c r="A77" s="368"/>
    </row>
    <row r="78" spans="1:1" x14ac:dyDescent="0.2">
      <c r="A78" s="368"/>
    </row>
    <row r="79" spans="1:1" ht="19.5" customHeight="1" x14ac:dyDescent="0.2">
      <c r="A79" s="368"/>
    </row>
    <row r="80" spans="1:1" ht="20.100000000000001" customHeight="1" x14ac:dyDescent="0.2">
      <c r="A80" s="368"/>
    </row>
    <row r="81" spans="1:1" ht="12.75" customHeight="1" x14ac:dyDescent="0.2">
      <c r="A81" s="368"/>
    </row>
    <row r="82" spans="1:1" ht="12.75" customHeight="1" x14ac:dyDescent="0.2">
      <c r="A82" s="368"/>
    </row>
    <row r="83" spans="1:1" ht="12.75" hidden="1" customHeight="1" x14ac:dyDescent="0.2">
      <c r="A83" s="368"/>
    </row>
    <row r="84" spans="1:1" ht="12.75" hidden="1" customHeight="1" x14ac:dyDescent="0.2">
      <c r="A84" s="368"/>
    </row>
    <row r="85" spans="1:1" ht="12.75" hidden="1" customHeight="1" x14ac:dyDescent="0.2">
      <c r="A85" s="368"/>
    </row>
    <row r="86" spans="1:1" ht="12.75" hidden="1" customHeight="1" x14ac:dyDescent="0.2">
      <c r="A86" s="368"/>
    </row>
    <row r="87" spans="1:1" x14ac:dyDescent="0.2">
      <c r="A87" s="368"/>
    </row>
    <row r="88" spans="1:1" ht="13.5" thickBot="1" x14ac:dyDescent="0.25">
      <c r="A88" s="369"/>
    </row>
    <row r="89" spans="1:1" ht="27" customHeight="1" x14ac:dyDescent="0.2">
      <c r="A89" s="492" t="s">
        <v>62</v>
      </c>
    </row>
    <row r="90" spans="1:1" ht="27" customHeight="1" x14ac:dyDescent="0.2">
      <c r="A90" s="493"/>
    </row>
    <row r="91" spans="1:1" x14ac:dyDescent="0.2">
      <c r="A91" s="493"/>
    </row>
    <row r="92" spans="1:1" x14ac:dyDescent="0.2">
      <c r="A92" s="493"/>
    </row>
    <row r="93" spans="1:1" ht="12.75" hidden="1" customHeight="1" x14ac:dyDescent="0.2">
      <c r="A93" s="493"/>
    </row>
    <row r="94" spans="1:1" ht="12.75" hidden="1" customHeight="1" x14ac:dyDescent="0.2">
      <c r="A94" s="493"/>
    </row>
    <row r="95" spans="1:1" ht="12.75" hidden="1" customHeight="1" x14ac:dyDescent="0.2">
      <c r="A95" s="493"/>
    </row>
    <row r="96" spans="1:1" ht="12.75" hidden="1" customHeight="1" x14ac:dyDescent="0.2">
      <c r="A96" s="493"/>
    </row>
    <row r="97" spans="1:1" ht="12.75" hidden="1" customHeight="1" x14ac:dyDescent="0.2">
      <c r="A97" s="493"/>
    </row>
    <row r="98" spans="1:1" ht="12.75" hidden="1" customHeight="1" x14ac:dyDescent="0.2">
      <c r="A98" s="493"/>
    </row>
    <row r="99" spans="1:1" x14ac:dyDescent="0.2">
      <c r="A99" s="493"/>
    </row>
    <row r="100" spans="1:1" x14ac:dyDescent="0.2">
      <c r="A100" s="493"/>
    </row>
    <row r="101" spans="1:1" ht="24.95" customHeight="1" x14ac:dyDescent="0.2">
      <c r="A101" s="493"/>
    </row>
    <row r="102" spans="1:1" ht="24.95" customHeight="1" x14ac:dyDescent="0.2">
      <c r="A102" s="493"/>
    </row>
    <row r="103" spans="1:1" ht="24.95" customHeight="1" thickBot="1" x14ac:dyDescent="0.25">
      <c r="A103" s="495"/>
    </row>
  </sheetData>
  <mergeCells count="22">
    <mergeCell ref="C3:C7"/>
    <mergeCell ref="F3:H3"/>
    <mergeCell ref="D3:D7"/>
    <mergeCell ref="AG3:AI3"/>
    <mergeCell ref="A89:A103"/>
    <mergeCell ref="A3:A7"/>
    <mergeCell ref="B3:B7"/>
    <mergeCell ref="B33:D33"/>
    <mergeCell ref="J3:M3"/>
    <mergeCell ref="A8:A33"/>
    <mergeCell ref="S3:T3"/>
    <mergeCell ref="BC3:BF3"/>
    <mergeCell ref="BH3:BH7"/>
    <mergeCell ref="E4:BG4"/>
    <mergeCell ref="E6:BG6"/>
    <mergeCell ref="N3:Q3"/>
    <mergeCell ref="X3:AA3"/>
    <mergeCell ref="AC3:AE3"/>
    <mergeCell ref="AK3:AM3"/>
    <mergeCell ref="BA3:BB3"/>
    <mergeCell ref="AT3:AV3"/>
    <mergeCell ref="AO3:AR3"/>
  </mergeCells>
  <phoneticPr fontId="3" type="noConversion"/>
  <pageMargins left="0.39370078740157483" right="0.39370078740157483" top="0.39370078740157483" bottom="0.39370078740157483" header="0" footer="0"/>
  <pageSetup paperSize="9" scale="60" orientation="landscape" r:id="rId1"/>
  <headerFooter alignWithMargins="0"/>
  <rowBreaks count="1" manualBreakCount="1">
    <brk id="8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73"/>
  <sheetViews>
    <sheetView topLeftCell="A10" zoomScale="80" zoomScaleNormal="80" workbookViewId="0">
      <selection activeCell="AK7" sqref="AK7"/>
    </sheetView>
  </sheetViews>
  <sheetFormatPr defaultRowHeight="12.75" x14ac:dyDescent="0.2"/>
  <cols>
    <col min="1" max="1" width="2.85546875" customWidth="1"/>
    <col min="2" max="2" width="9.42578125" customWidth="1"/>
    <col min="3" max="3" width="22.140625" customWidth="1"/>
    <col min="4" max="4" width="7.7109375" customWidth="1"/>
    <col min="5" max="21" width="3.28515625" customWidth="1"/>
    <col min="22" max="22" width="5.42578125" customWidth="1"/>
    <col min="23" max="23" width="4.7109375" customWidth="1"/>
    <col min="24" max="25" width="2.28515625" customWidth="1"/>
    <col min="26" max="37" width="3.28515625" customWidth="1"/>
    <col min="38" max="38" width="4.140625" customWidth="1"/>
    <col min="39" max="39" width="5.28515625" customWidth="1"/>
    <col min="40" max="40" width="4.7109375" customWidth="1"/>
    <col min="41" max="60" width="2.7109375" customWidth="1"/>
    <col min="61" max="61" width="5.42578125" customWidth="1"/>
  </cols>
  <sheetData>
    <row r="1" spans="1:61" ht="15" x14ac:dyDescent="0.25">
      <c r="B1" s="1" t="s">
        <v>39</v>
      </c>
    </row>
    <row r="2" spans="1:61" ht="15.75" thickBot="1" x14ac:dyDescent="0.3">
      <c r="B2" s="1" t="s">
        <v>134</v>
      </c>
      <c r="C2" s="2"/>
      <c r="D2" s="2" t="s">
        <v>143</v>
      </c>
      <c r="I2" s="2"/>
      <c r="J2" s="2"/>
    </row>
    <row r="3" spans="1:61" ht="64.5" customHeight="1" x14ac:dyDescent="0.2">
      <c r="A3" s="480" t="s">
        <v>25</v>
      </c>
      <c r="B3" s="525" t="s">
        <v>0</v>
      </c>
      <c r="C3" s="486" t="s">
        <v>40</v>
      </c>
      <c r="D3" s="489" t="s">
        <v>41</v>
      </c>
      <c r="E3" s="13" t="s">
        <v>67</v>
      </c>
      <c r="F3" s="478" t="s">
        <v>26</v>
      </c>
      <c r="G3" s="478"/>
      <c r="H3" s="478"/>
      <c r="I3" s="14" t="s">
        <v>68</v>
      </c>
      <c r="J3" s="477" t="s">
        <v>27</v>
      </c>
      <c r="K3" s="477"/>
      <c r="L3" s="477"/>
      <c r="M3" s="477"/>
      <c r="N3" s="477" t="s">
        <v>28</v>
      </c>
      <c r="O3" s="477"/>
      <c r="P3" s="477"/>
      <c r="Q3" s="477"/>
      <c r="R3" s="3" t="s">
        <v>69</v>
      </c>
      <c r="S3" s="519" t="s">
        <v>29</v>
      </c>
      <c r="T3" s="520"/>
      <c r="U3" s="521"/>
      <c r="V3" s="184" t="s">
        <v>38</v>
      </c>
      <c r="W3" s="4" t="s">
        <v>42</v>
      </c>
      <c r="X3" s="3" t="s">
        <v>70</v>
      </c>
      <c r="Y3" s="477" t="s">
        <v>30</v>
      </c>
      <c r="Z3" s="477"/>
      <c r="AA3" s="477"/>
      <c r="AB3" s="477"/>
      <c r="AC3" s="3" t="s">
        <v>71</v>
      </c>
      <c r="AD3" s="477" t="s">
        <v>31</v>
      </c>
      <c r="AE3" s="477"/>
      <c r="AF3" s="477"/>
      <c r="AG3" s="3" t="s">
        <v>90</v>
      </c>
      <c r="AH3" s="499" t="s">
        <v>32</v>
      </c>
      <c r="AI3" s="500"/>
      <c r="AJ3" s="500"/>
      <c r="AK3" s="501"/>
      <c r="AL3" s="3" t="s">
        <v>43</v>
      </c>
      <c r="AM3" s="184" t="s">
        <v>38</v>
      </c>
      <c r="AN3" s="4" t="s">
        <v>42</v>
      </c>
      <c r="AO3" s="59" t="s">
        <v>33</v>
      </c>
      <c r="AP3" s="3" t="s">
        <v>44</v>
      </c>
      <c r="AQ3" s="477" t="s">
        <v>34</v>
      </c>
      <c r="AR3" s="477"/>
      <c r="AS3" s="477"/>
      <c r="AT3" s="477"/>
      <c r="AU3" s="3" t="s">
        <v>45</v>
      </c>
      <c r="AV3" s="477" t="s">
        <v>35</v>
      </c>
      <c r="AW3" s="477"/>
      <c r="AX3" s="477"/>
      <c r="AY3" s="3" t="s">
        <v>46</v>
      </c>
      <c r="AZ3" s="477" t="s">
        <v>36</v>
      </c>
      <c r="BA3" s="477"/>
      <c r="BB3" s="477"/>
      <c r="BC3" s="477"/>
      <c r="BD3" s="477" t="s">
        <v>37</v>
      </c>
      <c r="BE3" s="477"/>
      <c r="BF3" s="477"/>
      <c r="BG3" s="477"/>
      <c r="BH3" s="5" t="s">
        <v>47</v>
      </c>
      <c r="BI3" s="471" t="s">
        <v>48</v>
      </c>
    </row>
    <row r="4" spans="1:61" x14ac:dyDescent="0.2">
      <c r="A4" s="481"/>
      <c r="B4" s="526"/>
      <c r="C4" s="487"/>
      <c r="D4" s="490"/>
      <c r="E4" s="502" t="s">
        <v>49</v>
      </c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7"/>
      <c r="R4" s="497"/>
      <c r="S4" s="497"/>
      <c r="T4" s="497"/>
      <c r="U4" s="497"/>
      <c r="V4" s="497"/>
      <c r="W4" s="497"/>
      <c r="X4" s="497"/>
      <c r="Y4" s="497"/>
      <c r="Z4" s="497"/>
      <c r="AA4" s="497"/>
      <c r="AB4" s="497"/>
      <c r="AC4" s="497"/>
      <c r="AD4" s="497"/>
      <c r="AE4" s="497"/>
      <c r="AF4" s="497"/>
      <c r="AG4" s="497"/>
      <c r="AH4" s="497"/>
      <c r="AI4" s="497"/>
      <c r="AJ4" s="497"/>
      <c r="AK4" s="497"/>
      <c r="AL4" s="497"/>
      <c r="AM4" s="497"/>
      <c r="AN4" s="497"/>
      <c r="AO4" s="497"/>
      <c r="AP4" s="497"/>
      <c r="AQ4" s="497"/>
      <c r="AR4" s="497"/>
      <c r="AS4" s="497"/>
      <c r="AT4" s="497"/>
      <c r="AU4" s="497"/>
      <c r="AV4" s="497"/>
      <c r="AW4" s="497"/>
      <c r="AX4" s="497"/>
      <c r="AY4" s="497"/>
      <c r="AZ4" s="497"/>
      <c r="BA4" s="497"/>
      <c r="BB4" s="497"/>
      <c r="BC4" s="497"/>
      <c r="BD4" s="497"/>
      <c r="BE4" s="497"/>
      <c r="BF4" s="497"/>
      <c r="BG4" s="497"/>
      <c r="BH4" s="503"/>
      <c r="BI4" s="472"/>
    </row>
    <row r="5" spans="1:61" x14ac:dyDescent="0.2">
      <c r="A5" s="481"/>
      <c r="B5" s="526"/>
      <c r="C5" s="487"/>
      <c r="D5" s="490"/>
      <c r="E5" s="6">
        <v>35</v>
      </c>
      <c r="F5" s="15">
        <v>36</v>
      </c>
      <c r="G5" s="15">
        <v>37</v>
      </c>
      <c r="H5" s="15">
        <v>38</v>
      </c>
      <c r="I5" s="15">
        <v>39</v>
      </c>
      <c r="J5" s="15">
        <v>40</v>
      </c>
      <c r="K5" s="15">
        <v>41</v>
      </c>
      <c r="L5" s="15">
        <v>42</v>
      </c>
      <c r="M5" s="15">
        <v>43</v>
      </c>
      <c r="N5" s="15">
        <v>44</v>
      </c>
      <c r="O5" s="15">
        <v>45</v>
      </c>
      <c r="P5" s="15">
        <v>46</v>
      </c>
      <c r="Q5" s="15">
        <v>47</v>
      </c>
      <c r="R5" s="15">
        <v>48</v>
      </c>
      <c r="S5" s="16">
        <v>49</v>
      </c>
      <c r="T5" s="16">
        <v>50</v>
      </c>
      <c r="U5" s="15">
        <v>51</v>
      </c>
      <c r="V5" s="16">
        <v>52</v>
      </c>
      <c r="W5" s="7"/>
      <c r="X5" s="99">
        <v>52</v>
      </c>
      <c r="Y5" s="16">
        <v>1</v>
      </c>
      <c r="Z5" s="6">
        <v>2</v>
      </c>
      <c r="AA5" s="15">
        <v>3</v>
      </c>
      <c r="AB5" s="15">
        <v>4</v>
      </c>
      <c r="AC5" s="15">
        <v>5</v>
      </c>
      <c r="AD5" s="15">
        <v>6</v>
      </c>
      <c r="AE5" s="15">
        <v>7</v>
      </c>
      <c r="AF5" s="15">
        <v>8</v>
      </c>
      <c r="AG5" s="15">
        <v>9</v>
      </c>
      <c r="AH5" s="15">
        <v>10</v>
      </c>
      <c r="AI5" s="16">
        <v>11</v>
      </c>
      <c r="AJ5" s="16">
        <v>12</v>
      </c>
      <c r="AK5" s="461">
        <v>13</v>
      </c>
      <c r="AL5" s="461">
        <v>14</v>
      </c>
      <c r="AM5" s="15">
        <v>15</v>
      </c>
      <c r="AN5" s="7"/>
      <c r="AO5" s="15">
        <v>16</v>
      </c>
      <c r="AP5" s="15">
        <v>17</v>
      </c>
      <c r="AQ5" s="15">
        <v>18</v>
      </c>
      <c r="AR5" s="15">
        <v>19</v>
      </c>
      <c r="AS5" s="15">
        <v>20</v>
      </c>
      <c r="AT5" s="15">
        <v>21</v>
      </c>
      <c r="AU5" s="15">
        <v>22</v>
      </c>
      <c r="AV5" s="15">
        <v>23</v>
      </c>
      <c r="AW5" s="15">
        <v>24</v>
      </c>
      <c r="AX5" s="15">
        <v>25</v>
      </c>
      <c r="AY5" s="15">
        <v>26</v>
      </c>
      <c r="AZ5" s="15">
        <v>27</v>
      </c>
      <c r="BA5" s="15">
        <v>28</v>
      </c>
      <c r="BB5" s="15">
        <v>29</v>
      </c>
      <c r="BC5" s="15">
        <v>30</v>
      </c>
      <c r="BD5" s="15">
        <v>31</v>
      </c>
      <c r="BE5" s="15">
        <v>32</v>
      </c>
      <c r="BF5" s="15">
        <v>33</v>
      </c>
      <c r="BG5" s="15">
        <v>34</v>
      </c>
      <c r="BH5" s="185">
        <v>35</v>
      </c>
      <c r="BI5" s="472"/>
    </row>
    <row r="6" spans="1:61" x14ac:dyDescent="0.2">
      <c r="A6" s="481"/>
      <c r="B6" s="526"/>
      <c r="C6" s="487"/>
      <c r="D6" s="490"/>
      <c r="E6" s="496" t="s">
        <v>50</v>
      </c>
      <c r="F6" s="497"/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497"/>
      <c r="R6" s="497"/>
      <c r="S6" s="497"/>
      <c r="T6" s="497"/>
      <c r="U6" s="497"/>
      <c r="V6" s="497"/>
      <c r="W6" s="497"/>
      <c r="X6" s="497"/>
      <c r="Y6" s="497"/>
      <c r="Z6" s="497"/>
      <c r="AA6" s="497"/>
      <c r="AB6" s="497"/>
      <c r="AC6" s="497"/>
      <c r="AD6" s="497"/>
      <c r="AE6" s="497"/>
      <c r="AF6" s="497"/>
      <c r="AG6" s="497"/>
      <c r="AH6" s="497"/>
      <c r="AI6" s="497"/>
      <c r="AJ6" s="497"/>
      <c r="AK6" s="497"/>
      <c r="AL6" s="497"/>
      <c r="AM6" s="497"/>
      <c r="AN6" s="497"/>
      <c r="AO6" s="497"/>
      <c r="AP6" s="497"/>
      <c r="AQ6" s="497"/>
      <c r="AR6" s="497"/>
      <c r="AS6" s="497"/>
      <c r="AT6" s="497"/>
      <c r="AU6" s="497"/>
      <c r="AV6" s="497"/>
      <c r="AW6" s="497"/>
      <c r="AX6" s="497"/>
      <c r="AY6" s="497"/>
      <c r="AZ6" s="497"/>
      <c r="BA6" s="497"/>
      <c r="BB6" s="497"/>
      <c r="BC6" s="497"/>
      <c r="BD6" s="497"/>
      <c r="BE6" s="497"/>
      <c r="BF6" s="497"/>
      <c r="BG6" s="497"/>
      <c r="BH6" s="503"/>
      <c r="BI6" s="472"/>
    </row>
    <row r="7" spans="1:61" ht="13.5" thickBot="1" x14ac:dyDescent="0.25">
      <c r="A7" s="482"/>
      <c r="B7" s="527"/>
      <c r="C7" s="488"/>
      <c r="D7" s="491"/>
      <c r="E7" s="91">
        <v>1</v>
      </c>
      <c r="F7" s="92">
        <v>2</v>
      </c>
      <c r="G7" s="92">
        <v>3</v>
      </c>
      <c r="H7" s="92">
        <v>4</v>
      </c>
      <c r="I7" s="92">
        <v>5</v>
      </c>
      <c r="J7" s="92">
        <v>6</v>
      </c>
      <c r="K7" s="92">
        <v>7</v>
      </c>
      <c r="L7" s="92">
        <v>8</v>
      </c>
      <c r="M7" s="92">
        <v>9</v>
      </c>
      <c r="N7" s="92">
        <v>10</v>
      </c>
      <c r="O7" s="92">
        <v>11</v>
      </c>
      <c r="P7" s="92">
        <v>12</v>
      </c>
      <c r="Q7" s="92">
        <v>13</v>
      </c>
      <c r="R7" s="93">
        <v>14</v>
      </c>
      <c r="S7" s="40">
        <v>15</v>
      </c>
      <c r="T7" s="40">
        <v>16</v>
      </c>
      <c r="U7" s="8">
        <v>17</v>
      </c>
      <c r="V7" s="40">
        <v>18</v>
      </c>
      <c r="W7" s="39"/>
      <c r="X7" s="104">
        <v>18</v>
      </c>
      <c r="Y7" s="100">
        <v>19</v>
      </c>
      <c r="Z7" s="121">
        <v>20</v>
      </c>
      <c r="AA7" s="92">
        <v>21</v>
      </c>
      <c r="AB7" s="92">
        <v>22</v>
      </c>
      <c r="AC7" s="92">
        <v>23</v>
      </c>
      <c r="AD7" s="92">
        <v>24</v>
      </c>
      <c r="AE7" s="92">
        <v>25</v>
      </c>
      <c r="AF7" s="92">
        <v>26</v>
      </c>
      <c r="AG7" s="92">
        <v>27</v>
      </c>
      <c r="AH7" s="93">
        <v>28</v>
      </c>
      <c r="AI7" s="40">
        <v>29</v>
      </c>
      <c r="AJ7" s="40">
        <v>30</v>
      </c>
      <c r="AK7" s="461">
        <v>31</v>
      </c>
      <c r="AL7" s="371">
        <v>32</v>
      </c>
      <c r="AM7" s="92">
        <v>33</v>
      </c>
      <c r="AN7" s="39"/>
      <c r="AO7" s="92">
        <v>34</v>
      </c>
      <c r="AP7" s="92">
        <v>35</v>
      </c>
      <c r="AQ7" s="92">
        <v>36</v>
      </c>
      <c r="AR7" s="92">
        <v>37</v>
      </c>
      <c r="AS7" s="92">
        <v>38</v>
      </c>
      <c r="AT7" s="92">
        <v>39</v>
      </c>
      <c r="AU7" s="92">
        <v>40</v>
      </c>
      <c r="AV7" s="92">
        <v>41</v>
      </c>
      <c r="AW7" s="92">
        <v>42</v>
      </c>
      <c r="AX7" s="92">
        <v>43</v>
      </c>
      <c r="AY7" s="92">
        <v>44</v>
      </c>
      <c r="AZ7" s="92">
        <v>45</v>
      </c>
      <c r="BA7" s="92">
        <v>46</v>
      </c>
      <c r="BB7" s="92">
        <v>47</v>
      </c>
      <c r="BC7" s="92">
        <v>48</v>
      </c>
      <c r="BD7" s="92">
        <v>49</v>
      </c>
      <c r="BE7" s="92">
        <v>50</v>
      </c>
      <c r="BF7" s="92">
        <v>51</v>
      </c>
      <c r="BG7" s="92">
        <v>52</v>
      </c>
      <c r="BH7" s="186">
        <v>53</v>
      </c>
      <c r="BI7" s="473"/>
    </row>
    <row r="8" spans="1:61" ht="37.5" customHeight="1" thickBot="1" x14ac:dyDescent="0.25">
      <c r="A8" s="492" t="s">
        <v>66</v>
      </c>
      <c r="B8" s="217" t="s">
        <v>1</v>
      </c>
      <c r="C8" s="227" t="s">
        <v>206</v>
      </c>
      <c r="D8" s="452" t="s">
        <v>51</v>
      </c>
      <c r="E8" s="381">
        <f t="shared" ref="E8:U8" si="0">SUM(E9,E10)</f>
        <v>0</v>
      </c>
      <c r="F8" s="228">
        <f t="shared" si="0"/>
        <v>0</v>
      </c>
      <c r="G8" s="228">
        <f t="shared" si="0"/>
        <v>0</v>
      </c>
      <c r="H8" s="228">
        <f t="shared" si="0"/>
        <v>0</v>
      </c>
      <c r="I8" s="228">
        <f t="shared" si="0"/>
        <v>4</v>
      </c>
      <c r="J8" s="228">
        <f t="shared" si="0"/>
        <v>4</v>
      </c>
      <c r="K8" s="228">
        <f t="shared" si="0"/>
        <v>4</v>
      </c>
      <c r="L8" s="228">
        <f t="shared" si="0"/>
        <v>4</v>
      </c>
      <c r="M8" s="228">
        <f t="shared" si="0"/>
        <v>4</v>
      </c>
      <c r="N8" s="228">
        <f t="shared" si="0"/>
        <v>4</v>
      </c>
      <c r="O8" s="228">
        <f t="shared" si="0"/>
        <v>4</v>
      </c>
      <c r="P8" s="228">
        <f t="shared" si="0"/>
        <v>4</v>
      </c>
      <c r="Q8" s="228">
        <f t="shared" si="0"/>
        <v>6</v>
      </c>
      <c r="R8" s="228">
        <f t="shared" si="0"/>
        <v>6</v>
      </c>
      <c r="S8" s="228">
        <f t="shared" si="0"/>
        <v>6</v>
      </c>
      <c r="T8" s="228">
        <f t="shared" si="0"/>
        <v>6</v>
      </c>
      <c r="U8" s="228">
        <f t="shared" si="0"/>
        <v>4</v>
      </c>
      <c r="V8" s="228"/>
      <c r="W8" s="228">
        <f>SUM(W9:W10)</f>
        <v>60</v>
      </c>
      <c r="X8" s="228"/>
      <c r="Y8" s="228"/>
      <c r="Z8" s="228">
        <f>SUM(Z9,Z10)</f>
        <v>2</v>
      </c>
      <c r="AA8" s="228">
        <f t="shared" ref="AA8:AL8" si="1">SUM(AA9,AA10)</f>
        <v>2</v>
      </c>
      <c r="AB8" s="228">
        <f t="shared" si="1"/>
        <v>2</v>
      </c>
      <c r="AC8" s="228">
        <f t="shared" si="1"/>
        <v>2</v>
      </c>
      <c r="AD8" s="228">
        <f t="shared" si="1"/>
        <v>2</v>
      </c>
      <c r="AE8" s="228">
        <f t="shared" si="1"/>
        <v>4</v>
      </c>
      <c r="AF8" s="228">
        <f t="shared" si="1"/>
        <v>4</v>
      </c>
      <c r="AG8" s="228">
        <f t="shared" si="1"/>
        <v>2</v>
      </c>
      <c r="AH8" s="228">
        <f t="shared" si="1"/>
        <v>0</v>
      </c>
      <c r="AI8" s="228">
        <f t="shared" si="1"/>
        <v>0</v>
      </c>
      <c r="AJ8" s="228">
        <f t="shared" si="1"/>
        <v>0</v>
      </c>
      <c r="AK8" s="320">
        <f t="shared" si="1"/>
        <v>0</v>
      </c>
      <c r="AL8" s="228">
        <f t="shared" si="1"/>
        <v>0</v>
      </c>
      <c r="AM8" s="228"/>
      <c r="AN8" s="228">
        <f>SUM(AN9,AN10)</f>
        <v>20</v>
      </c>
      <c r="AO8" s="285"/>
      <c r="AP8" s="285"/>
      <c r="AQ8" s="285"/>
      <c r="AR8" s="285"/>
      <c r="AS8" s="285"/>
      <c r="AT8" s="285"/>
      <c r="AU8" s="285"/>
      <c r="AV8" s="285"/>
      <c r="AW8" s="285"/>
      <c r="AX8" s="285"/>
      <c r="AY8" s="285"/>
      <c r="AZ8" s="285"/>
      <c r="BA8" s="285"/>
      <c r="BB8" s="285"/>
      <c r="BC8" s="285"/>
      <c r="BD8" s="285"/>
      <c r="BE8" s="285"/>
      <c r="BF8" s="285"/>
      <c r="BG8" s="285"/>
      <c r="BH8" s="286"/>
      <c r="BI8" s="287">
        <f>SUM(W8,AN8)</f>
        <v>80</v>
      </c>
    </row>
    <row r="9" spans="1:61" ht="21" customHeight="1" x14ac:dyDescent="0.2">
      <c r="A9" s="493"/>
      <c r="B9" s="203" t="s">
        <v>4</v>
      </c>
      <c r="C9" s="296" t="s">
        <v>223</v>
      </c>
      <c r="D9" s="453" t="s">
        <v>51</v>
      </c>
      <c r="E9" s="61"/>
      <c r="F9" s="450"/>
      <c r="G9" s="166"/>
      <c r="H9" s="166"/>
      <c r="I9" s="149">
        <v>2</v>
      </c>
      <c r="J9" s="149">
        <v>2</v>
      </c>
      <c r="K9" s="149">
        <v>2</v>
      </c>
      <c r="L9" s="149">
        <v>2</v>
      </c>
      <c r="M9" s="149">
        <v>2</v>
      </c>
      <c r="N9" s="149">
        <v>2</v>
      </c>
      <c r="O9" s="149">
        <v>2</v>
      </c>
      <c r="P9" s="149">
        <v>2</v>
      </c>
      <c r="Q9" s="391">
        <v>4</v>
      </c>
      <c r="R9" s="391">
        <v>4</v>
      </c>
      <c r="S9" s="391">
        <v>4</v>
      </c>
      <c r="T9" s="391">
        <v>4</v>
      </c>
      <c r="U9" s="391">
        <v>2</v>
      </c>
      <c r="V9" s="48" t="s">
        <v>210</v>
      </c>
      <c r="W9" s="66">
        <f>SUM(E9:V9)</f>
        <v>34</v>
      </c>
      <c r="X9" s="167"/>
      <c r="Y9" s="167"/>
      <c r="Z9" s="149"/>
      <c r="AA9" s="149"/>
      <c r="AB9" s="149"/>
      <c r="AC9" s="149"/>
      <c r="AD9" s="149"/>
      <c r="AE9" s="149"/>
      <c r="AF9" s="149"/>
      <c r="AG9" s="149"/>
      <c r="AH9" s="166"/>
      <c r="AI9" s="166"/>
      <c r="AJ9" s="166"/>
      <c r="AK9" s="166"/>
      <c r="AL9" s="166"/>
      <c r="AM9" s="48"/>
      <c r="AN9" s="66">
        <f>SUM(Z9:AK9,AM9:AM9)</f>
        <v>0</v>
      </c>
      <c r="AO9" s="187"/>
      <c r="AP9" s="187"/>
      <c r="AQ9" s="187"/>
      <c r="AR9" s="187"/>
      <c r="AS9" s="188"/>
      <c r="AT9" s="188"/>
      <c r="AU9" s="188"/>
      <c r="AV9" s="188"/>
      <c r="AW9" s="189"/>
      <c r="AX9" s="189"/>
      <c r="AY9" s="170"/>
      <c r="AZ9" s="170"/>
      <c r="BA9" s="170"/>
      <c r="BB9" s="170"/>
      <c r="BC9" s="170"/>
      <c r="BD9" s="170"/>
      <c r="BE9" s="170"/>
      <c r="BF9" s="170"/>
      <c r="BG9" s="170"/>
      <c r="BH9" s="171"/>
      <c r="BI9" s="108">
        <f>SUM(W9,AN9)</f>
        <v>34</v>
      </c>
    </row>
    <row r="10" spans="1:61" ht="17.25" customHeight="1" thickBot="1" x14ac:dyDescent="0.25">
      <c r="A10" s="493"/>
      <c r="B10" s="204" t="s">
        <v>6</v>
      </c>
      <c r="C10" s="17" t="s">
        <v>7</v>
      </c>
      <c r="D10" s="453" t="s">
        <v>51</v>
      </c>
      <c r="E10" s="61"/>
      <c r="F10" s="450"/>
      <c r="G10" s="166"/>
      <c r="H10" s="166"/>
      <c r="I10" s="42">
        <v>2</v>
      </c>
      <c r="J10" s="42">
        <v>2</v>
      </c>
      <c r="K10" s="42">
        <v>2</v>
      </c>
      <c r="L10" s="42">
        <v>2</v>
      </c>
      <c r="M10" s="42">
        <v>2</v>
      </c>
      <c r="N10" s="42">
        <v>2</v>
      </c>
      <c r="O10" s="42">
        <v>2</v>
      </c>
      <c r="P10" s="42">
        <v>2</v>
      </c>
      <c r="Q10" s="392">
        <v>2</v>
      </c>
      <c r="R10" s="392">
        <v>2</v>
      </c>
      <c r="S10" s="392">
        <v>2</v>
      </c>
      <c r="T10" s="392">
        <v>2</v>
      </c>
      <c r="U10" s="392">
        <v>2</v>
      </c>
      <c r="V10" s="44" t="s">
        <v>209</v>
      </c>
      <c r="W10" s="66">
        <f>SUM(E10:V10)</f>
        <v>26</v>
      </c>
      <c r="X10" s="11"/>
      <c r="Y10" s="11"/>
      <c r="Z10" s="42">
        <v>2</v>
      </c>
      <c r="AA10" s="42">
        <v>2</v>
      </c>
      <c r="AB10" s="42">
        <v>2</v>
      </c>
      <c r="AC10" s="42">
        <v>2</v>
      </c>
      <c r="AD10" s="42">
        <v>2</v>
      </c>
      <c r="AE10" s="42">
        <v>4</v>
      </c>
      <c r="AF10" s="42">
        <v>4</v>
      </c>
      <c r="AG10" s="42">
        <v>2</v>
      </c>
      <c r="AH10" s="61"/>
      <c r="AI10" s="61"/>
      <c r="AJ10" s="61"/>
      <c r="AK10" s="61"/>
      <c r="AL10" s="61"/>
      <c r="AM10" s="44" t="s">
        <v>210</v>
      </c>
      <c r="AN10" s="66">
        <f>SUM(Z10:AK10,AM10:AM10)</f>
        <v>20</v>
      </c>
      <c r="AO10" s="62"/>
      <c r="AP10" s="62"/>
      <c r="AQ10" s="62"/>
      <c r="AR10" s="62"/>
      <c r="AS10" s="63"/>
      <c r="AT10" s="63"/>
      <c r="AU10" s="63"/>
      <c r="AV10" s="63"/>
      <c r="AW10" s="64"/>
      <c r="AX10" s="64"/>
      <c r="AY10" s="10"/>
      <c r="AZ10" s="10"/>
      <c r="BA10" s="10"/>
      <c r="BB10" s="10"/>
      <c r="BC10" s="10"/>
      <c r="BD10" s="10"/>
      <c r="BE10" s="10"/>
      <c r="BF10" s="10"/>
      <c r="BG10" s="10"/>
      <c r="BH10" s="65"/>
      <c r="BI10" s="60">
        <f>SUM(W10,AN10)</f>
        <v>46</v>
      </c>
    </row>
    <row r="11" spans="1:61" ht="26.25" thickBot="1" x14ac:dyDescent="0.25">
      <c r="A11" s="493"/>
      <c r="B11" s="217" t="s">
        <v>123</v>
      </c>
      <c r="C11" s="218" t="s">
        <v>124</v>
      </c>
      <c r="D11" s="454" t="s">
        <v>51</v>
      </c>
      <c r="E11" s="44">
        <f t="shared" ref="E11:U11" si="2">SUM(E12:E14)</f>
        <v>0</v>
      </c>
      <c r="F11" s="228">
        <f t="shared" si="2"/>
        <v>0</v>
      </c>
      <c r="G11" s="235">
        <f t="shared" si="2"/>
        <v>0</v>
      </c>
      <c r="H11" s="235">
        <f t="shared" si="2"/>
        <v>0</v>
      </c>
      <c r="I11" s="235">
        <f t="shared" si="2"/>
        <v>6</v>
      </c>
      <c r="J11" s="235">
        <f t="shared" si="2"/>
        <v>6</v>
      </c>
      <c r="K11" s="235">
        <f t="shared" si="2"/>
        <v>6</v>
      </c>
      <c r="L11" s="235">
        <f t="shared" si="2"/>
        <v>6</v>
      </c>
      <c r="M11" s="235">
        <f t="shared" si="2"/>
        <v>6</v>
      </c>
      <c r="N11" s="235">
        <f t="shared" si="2"/>
        <v>6</v>
      </c>
      <c r="O11" s="235">
        <f t="shared" si="2"/>
        <v>6</v>
      </c>
      <c r="P11" s="235">
        <f t="shared" si="2"/>
        <v>6</v>
      </c>
      <c r="Q11" s="235">
        <f t="shared" si="2"/>
        <v>6</v>
      </c>
      <c r="R11" s="235">
        <f t="shared" si="2"/>
        <v>6</v>
      </c>
      <c r="S11" s="235">
        <f t="shared" si="2"/>
        <v>6</v>
      </c>
      <c r="T11" s="235">
        <f t="shared" si="2"/>
        <v>6</v>
      </c>
      <c r="U11" s="235">
        <f t="shared" si="2"/>
        <v>4</v>
      </c>
      <c r="V11" s="228"/>
      <c r="W11" s="228">
        <f>SUM(W12:W14)</f>
        <v>76</v>
      </c>
      <c r="X11" s="228"/>
      <c r="Y11" s="228"/>
      <c r="Z11" s="235">
        <f>SUM(Z12:Z14)</f>
        <v>20</v>
      </c>
      <c r="AA11" s="235">
        <f t="shared" ref="AA11:AL11" si="3">SUM(AA12:AA14)</f>
        <v>20</v>
      </c>
      <c r="AB11" s="235">
        <f t="shared" si="3"/>
        <v>18</v>
      </c>
      <c r="AC11" s="235">
        <f t="shared" si="3"/>
        <v>18</v>
      </c>
      <c r="AD11" s="235">
        <f t="shared" si="3"/>
        <v>20</v>
      </c>
      <c r="AE11" s="235">
        <f t="shared" si="3"/>
        <v>18</v>
      </c>
      <c r="AF11" s="235">
        <f t="shared" si="3"/>
        <v>18</v>
      </c>
      <c r="AG11" s="235">
        <f t="shared" si="3"/>
        <v>18</v>
      </c>
      <c r="AH11" s="235">
        <f t="shared" si="3"/>
        <v>0</v>
      </c>
      <c r="AI11" s="235">
        <f t="shared" si="3"/>
        <v>0</v>
      </c>
      <c r="AJ11" s="235">
        <f t="shared" si="3"/>
        <v>0</v>
      </c>
      <c r="AK11" s="235">
        <f t="shared" si="3"/>
        <v>0</v>
      </c>
      <c r="AL11" s="235">
        <f t="shared" si="3"/>
        <v>0</v>
      </c>
      <c r="AM11" s="228"/>
      <c r="AN11" s="228">
        <f>SUM(AN13:AN14)</f>
        <v>106</v>
      </c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8">
        <f>SUM(BI13:BI14)</f>
        <v>148</v>
      </c>
    </row>
    <row r="12" spans="1:61" ht="13.5" thickBot="1" x14ac:dyDescent="0.25">
      <c r="A12" s="493"/>
      <c r="B12" s="330" t="s">
        <v>185</v>
      </c>
      <c r="C12" s="331" t="s">
        <v>186</v>
      </c>
      <c r="D12" s="453" t="s">
        <v>51</v>
      </c>
      <c r="E12" s="61"/>
      <c r="F12" s="450"/>
      <c r="G12" s="166"/>
      <c r="H12" s="166"/>
      <c r="I12" s="143">
        <v>2</v>
      </c>
      <c r="J12" s="143">
        <v>2</v>
      </c>
      <c r="K12" s="143">
        <v>2</v>
      </c>
      <c r="L12" s="143">
        <v>2</v>
      </c>
      <c r="M12" s="143">
        <v>2</v>
      </c>
      <c r="N12" s="143">
        <v>2</v>
      </c>
      <c r="O12" s="143">
        <v>2</v>
      </c>
      <c r="P12" s="143">
        <v>2</v>
      </c>
      <c r="Q12" s="391">
        <v>4</v>
      </c>
      <c r="R12" s="391">
        <v>4</v>
      </c>
      <c r="S12" s="391">
        <v>4</v>
      </c>
      <c r="T12" s="391">
        <v>4</v>
      </c>
      <c r="U12" s="391">
        <v>2</v>
      </c>
      <c r="V12" s="48" t="s">
        <v>211</v>
      </c>
      <c r="W12" s="66">
        <f>SUM(E12:V12)</f>
        <v>34</v>
      </c>
      <c r="X12" s="167"/>
      <c r="Y12" s="167"/>
      <c r="Z12" s="143">
        <v>6</v>
      </c>
      <c r="AA12" s="143">
        <v>6</v>
      </c>
      <c r="AB12" s="143">
        <v>4</v>
      </c>
      <c r="AC12" s="143">
        <v>4</v>
      </c>
      <c r="AD12" s="143">
        <v>6</v>
      </c>
      <c r="AE12" s="143">
        <v>6</v>
      </c>
      <c r="AF12" s="143">
        <v>6</v>
      </c>
      <c r="AG12" s="143">
        <v>6</v>
      </c>
      <c r="AH12" s="166"/>
      <c r="AI12" s="166"/>
      <c r="AJ12" s="166"/>
      <c r="AK12" s="166"/>
      <c r="AL12" s="166"/>
      <c r="AM12" s="48" t="s">
        <v>210</v>
      </c>
      <c r="AN12" s="66">
        <f>SUM(Z12:AK12,AM12:AM12)</f>
        <v>44</v>
      </c>
      <c r="AO12" s="187"/>
      <c r="AP12" s="187"/>
      <c r="AQ12" s="187"/>
      <c r="AR12" s="187"/>
      <c r="AS12" s="188"/>
      <c r="AT12" s="188"/>
      <c r="AU12" s="188"/>
      <c r="AV12" s="188"/>
      <c r="AW12" s="189"/>
      <c r="AX12" s="189"/>
      <c r="AY12" s="448"/>
      <c r="AZ12" s="448"/>
      <c r="BA12" s="448"/>
      <c r="BB12" s="448"/>
      <c r="BC12" s="448"/>
      <c r="BD12" s="448"/>
      <c r="BE12" s="448"/>
      <c r="BF12" s="448"/>
      <c r="BG12" s="448"/>
      <c r="BH12" s="449"/>
      <c r="BI12" s="165">
        <f>SUM(W12,AN12)</f>
        <v>78</v>
      </c>
    </row>
    <row r="13" spans="1:61" ht="15.75" customHeight="1" thickBot="1" x14ac:dyDescent="0.25">
      <c r="A13" s="493"/>
      <c r="B13" s="330" t="s">
        <v>224</v>
      </c>
      <c r="C13" s="331" t="s">
        <v>171</v>
      </c>
      <c r="D13" s="453" t="s">
        <v>51</v>
      </c>
      <c r="E13" s="61"/>
      <c r="F13" s="450"/>
      <c r="G13" s="166"/>
      <c r="H13" s="166"/>
      <c r="I13" s="143">
        <v>4</v>
      </c>
      <c r="J13" s="143">
        <v>4</v>
      </c>
      <c r="K13" s="143">
        <v>4</v>
      </c>
      <c r="L13" s="143">
        <v>4</v>
      </c>
      <c r="M13" s="143">
        <v>4</v>
      </c>
      <c r="N13" s="143">
        <v>4</v>
      </c>
      <c r="O13" s="143">
        <v>4</v>
      </c>
      <c r="P13" s="143">
        <v>4</v>
      </c>
      <c r="Q13" s="391">
        <v>2</v>
      </c>
      <c r="R13" s="391">
        <v>2</v>
      </c>
      <c r="S13" s="391">
        <v>2</v>
      </c>
      <c r="T13" s="391">
        <v>2</v>
      </c>
      <c r="U13" s="391">
        <v>2</v>
      </c>
      <c r="V13" s="48" t="s">
        <v>210</v>
      </c>
      <c r="W13" s="66">
        <f t="shared" ref="W13:W14" si="4">SUM(E13:V13)</f>
        <v>42</v>
      </c>
      <c r="X13" s="167"/>
      <c r="Y13" s="167"/>
      <c r="Z13" s="143"/>
      <c r="AA13" s="143"/>
      <c r="AB13" s="143"/>
      <c r="AC13" s="143"/>
      <c r="AD13" s="143"/>
      <c r="AE13" s="143"/>
      <c r="AF13" s="143"/>
      <c r="AG13" s="143"/>
      <c r="AH13" s="166"/>
      <c r="AI13" s="166"/>
      <c r="AJ13" s="166"/>
      <c r="AK13" s="166"/>
      <c r="AL13" s="166"/>
      <c r="AM13" s="48"/>
      <c r="AN13" s="66">
        <f>SUM(Z13:AK13,AM13:AM13)</f>
        <v>0</v>
      </c>
      <c r="AO13" s="187"/>
      <c r="AP13" s="187"/>
      <c r="AQ13" s="187"/>
      <c r="AR13" s="187"/>
      <c r="AS13" s="188"/>
      <c r="AT13" s="188"/>
      <c r="AU13" s="188"/>
      <c r="AV13" s="188"/>
      <c r="AW13" s="189"/>
      <c r="AX13" s="189"/>
      <c r="AY13" s="170"/>
      <c r="AZ13" s="170"/>
      <c r="BA13" s="170"/>
      <c r="BB13" s="170"/>
      <c r="BC13" s="170"/>
      <c r="BD13" s="170"/>
      <c r="BE13" s="170"/>
      <c r="BF13" s="170"/>
      <c r="BG13" s="170"/>
      <c r="BH13" s="171"/>
      <c r="BI13" s="165">
        <f>SUM(W13,AN13)</f>
        <v>42</v>
      </c>
    </row>
    <row r="14" spans="1:61" ht="17.25" customHeight="1" thickBot="1" x14ac:dyDescent="0.25">
      <c r="A14" s="493"/>
      <c r="B14" s="361" t="s">
        <v>145</v>
      </c>
      <c r="C14" s="331" t="s">
        <v>169</v>
      </c>
      <c r="D14" s="453" t="s">
        <v>51</v>
      </c>
      <c r="E14" s="61"/>
      <c r="F14" s="450"/>
      <c r="G14" s="166"/>
      <c r="H14" s="166"/>
      <c r="I14" s="43"/>
      <c r="J14" s="43"/>
      <c r="K14" s="43"/>
      <c r="L14" s="43"/>
      <c r="M14" s="43"/>
      <c r="N14" s="43"/>
      <c r="O14" s="43"/>
      <c r="P14" s="43"/>
      <c r="Q14" s="415"/>
      <c r="R14" s="415"/>
      <c r="S14" s="415"/>
      <c r="T14" s="415"/>
      <c r="U14" s="415"/>
      <c r="V14" s="44"/>
      <c r="W14" s="66">
        <f t="shared" si="4"/>
        <v>0</v>
      </c>
      <c r="X14" s="11"/>
      <c r="Y14" s="11"/>
      <c r="Z14" s="143">
        <v>14</v>
      </c>
      <c r="AA14" s="143">
        <v>14</v>
      </c>
      <c r="AB14" s="143">
        <v>14</v>
      </c>
      <c r="AC14" s="143">
        <v>14</v>
      </c>
      <c r="AD14" s="143">
        <v>14</v>
      </c>
      <c r="AE14" s="143">
        <v>12</v>
      </c>
      <c r="AF14" s="143">
        <v>12</v>
      </c>
      <c r="AG14" s="143">
        <v>12</v>
      </c>
      <c r="AH14" s="166"/>
      <c r="AI14" s="166"/>
      <c r="AJ14" s="166"/>
      <c r="AK14" s="166"/>
      <c r="AL14" s="166"/>
      <c r="AM14" s="44" t="s">
        <v>210</v>
      </c>
      <c r="AN14" s="66">
        <f>SUM(Z14:AK14,AM14:AM14)</f>
        <v>106</v>
      </c>
      <c r="AO14" s="62"/>
      <c r="AP14" s="62"/>
      <c r="AQ14" s="62"/>
      <c r="AR14" s="62"/>
      <c r="AS14" s="63"/>
      <c r="AT14" s="63"/>
      <c r="AU14" s="63"/>
      <c r="AV14" s="63"/>
      <c r="AW14" s="64"/>
      <c r="AX14" s="64"/>
      <c r="AY14" s="10"/>
      <c r="AZ14" s="10"/>
      <c r="BA14" s="10"/>
      <c r="BB14" s="10"/>
      <c r="BC14" s="10"/>
      <c r="BD14" s="10"/>
      <c r="BE14" s="10"/>
      <c r="BF14" s="10"/>
      <c r="BG14" s="10"/>
      <c r="BH14" s="65"/>
      <c r="BI14" s="165">
        <f>SUM(W14,AN14)</f>
        <v>106</v>
      </c>
    </row>
    <row r="15" spans="1:61" ht="26.25" thickBot="1" x14ac:dyDescent="0.25">
      <c r="A15" s="493"/>
      <c r="B15" s="358" t="s">
        <v>128</v>
      </c>
      <c r="C15" s="359" t="s">
        <v>10</v>
      </c>
      <c r="D15" s="360" t="s">
        <v>51</v>
      </c>
      <c r="E15" s="451">
        <f>SUM(E16:E22)</f>
        <v>36</v>
      </c>
      <c r="F15" s="274">
        <f>SUM(F16:F22)</f>
        <v>36</v>
      </c>
      <c r="G15" s="274">
        <f t="shared" ref="G15:BI15" si="5">SUM(G16:G22)</f>
        <v>36</v>
      </c>
      <c r="H15" s="274">
        <f t="shared" si="5"/>
        <v>36</v>
      </c>
      <c r="I15" s="274">
        <f>SUM(I16:I22)</f>
        <v>26</v>
      </c>
      <c r="J15" s="274">
        <f t="shared" ref="J15:U15" si="6">SUM(J16:J22)</f>
        <v>26</v>
      </c>
      <c r="K15" s="274">
        <f t="shared" si="6"/>
        <v>26</v>
      </c>
      <c r="L15" s="274">
        <f t="shared" si="6"/>
        <v>26</v>
      </c>
      <c r="M15" s="274">
        <f t="shared" si="6"/>
        <v>26</v>
      </c>
      <c r="N15" s="274">
        <f t="shared" si="6"/>
        <v>26</v>
      </c>
      <c r="O15" s="274">
        <f t="shared" si="6"/>
        <v>26</v>
      </c>
      <c r="P15" s="274">
        <f t="shared" si="6"/>
        <v>26</v>
      </c>
      <c r="Q15" s="274">
        <f t="shared" si="6"/>
        <v>24</v>
      </c>
      <c r="R15" s="274">
        <f t="shared" si="6"/>
        <v>24</v>
      </c>
      <c r="S15" s="274">
        <f t="shared" si="6"/>
        <v>24</v>
      </c>
      <c r="T15" s="274">
        <f t="shared" si="6"/>
        <v>24</v>
      </c>
      <c r="U15" s="274">
        <f t="shared" si="6"/>
        <v>10</v>
      </c>
      <c r="V15" s="274"/>
      <c r="W15" s="274">
        <f>SUM(W16:W22)</f>
        <v>458</v>
      </c>
      <c r="X15" s="274"/>
      <c r="Y15" s="274"/>
      <c r="Z15" s="274">
        <f t="shared" si="5"/>
        <v>14</v>
      </c>
      <c r="AA15" s="274">
        <f t="shared" si="5"/>
        <v>14</v>
      </c>
      <c r="AB15" s="274">
        <f t="shared" si="5"/>
        <v>16</v>
      </c>
      <c r="AC15" s="274">
        <f t="shared" si="5"/>
        <v>16</v>
      </c>
      <c r="AD15" s="274">
        <f t="shared" si="5"/>
        <v>14</v>
      </c>
      <c r="AE15" s="274">
        <f t="shared" si="5"/>
        <v>14</v>
      </c>
      <c r="AF15" s="274">
        <f t="shared" si="5"/>
        <v>14</v>
      </c>
      <c r="AG15" s="274">
        <f t="shared" si="5"/>
        <v>16</v>
      </c>
      <c r="AH15" s="274">
        <f t="shared" si="5"/>
        <v>36</v>
      </c>
      <c r="AI15" s="274">
        <f t="shared" si="5"/>
        <v>36</v>
      </c>
      <c r="AJ15" s="274">
        <f t="shared" si="5"/>
        <v>36</v>
      </c>
      <c r="AK15" s="274">
        <f t="shared" si="5"/>
        <v>36</v>
      </c>
      <c r="AL15" s="274">
        <f t="shared" si="5"/>
        <v>36</v>
      </c>
      <c r="AM15" s="274"/>
      <c r="AN15" s="274">
        <f t="shared" si="5"/>
        <v>298</v>
      </c>
      <c r="AO15" s="274"/>
      <c r="AP15" s="274"/>
      <c r="AQ15" s="274"/>
      <c r="AR15" s="274"/>
      <c r="AS15" s="274"/>
      <c r="AT15" s="274"/>
      <c r="AU15" s="274"/>
      <c r="AV15" s="274"/>
      <c r="AW15" s="274"/>
      <c r="AX15" s="274"/>
      <c r="AY15" s="274"/>
      <c r="AZ15" s="274"/>
      <c r="BA15" s="274"/>
      <c r="BB15" s="274"/>
      <c r="BC15" s="274"/>
      <c r="BD15" s="274"/>
      <c r="BE15" s="274"/>
      <c r="BF15" s="274"/>
      <c r="BG15" s="274"/>
      <c r="BH15" s="274"/>
      <c r="BI15" s="274">
        <f t="shared" si="5"/>
        <v>756</v>
      </c>
    </row>
    <row r="16" spans="1:61" ht="24.75" customHeight="1" x14ac:dyDescent="0.2">
      <c r="A16" s="493"/>
      <c r="B16" s="345" t="s">
        <v>98</v>
      </c>
      <c r="C16" s="326" t="s">
        <v>172</v>
      </c>
      <c r="D16" s="435" t="s">
        <v>51</v>
      </c>
      <c r="E16" s="166"/>
      <c r="F16" s="166"/>
      <c r="G16" s="166"/>
      <c r="H16" s="166"/>
      <c r="I16" s="149">
        <v>9</v>
      </c>
      <c r="J16" s="149">
        <v>9</v>
      </c>
      <c r="K16" s="149">
        <v>9</v>
      </c>
      <c r="L16" s="149">
        <v>9</v>
      </c>
      <c r="M16" s="149">
        <v>9</v>
      </c>
      <c r="N16" s="149">
        <v>9</v>
      </c>
      <c r="O16" s="149">
        <v>9</v>
      </c>
      <c r="P16" s="149">
        <v>9</v>
      </c>
      <c r="Q16" s="391">
        <v>9</v>
      </c>
      <c r="R16" s="391">
        <v>9</v>
      </c>
      <c r="S16" s="391">
        <v>9</v>
      </c>
      <c r="T16" s="391">
        <v>9</v>
      </c>
      <c r="U16" s="391">
        <v>2</v>
      </c>
      <c r="V16" s="48" t="s">
        <v>211</v>
      </c>
      <c r="W16" s="66">
        <f t="shared" ref="W16:W22" si="7">SUM(E16:U16)</f>
        <v>110</v>
      </c>
      <c r="X16" s="167"/>
      <c r="Y16" s="167"/>
      <c r="Z16" s="149">
        <v>10</v>
      </c>
      <c r="AA16" s="149">
        <v>10</v>
      </c>
      <c r="AB16" s="149">
        <v>12</v>
      </c>
      <c r="AC16" s="149">
        <v>12</v>
      </c>
      <c r="AD16" s="149">
        <v>10</v>
      </c>
      <c r="AE16" s="149">
        <v>10</v>
      </c>
      <c r="AF16" s="149">
        <v>10</v>
      </c>
      <c r="AG16" s="149">
        <v>10</v>
      </c>
      <c r="AH16" s="166"/>
      <c r="AI16" s="166"/>
      <c r="AJ16" s="166"/>
      <c r="AK16" s="166"/>
      <c r="AL16" s="166"/>
      <c r="AM16" s="48" t="s">
        <v>226</v>
      </c>
      <c r="AN16" s="66">
        <f t="shared" ref="AN16:AN21" si="8">SUM(Z16:AK16,AM16:AM16)</f>
        <v>84</v>
      </c>
      <c r="AO16" s="187"/>
      <c r="AP16" s="187"/>
      <c r="AQ16" s="187"/>
      <c r="AR16" s="187"/>
      <c r="AS16" s="188"/>
      <c r="AT16" s="188"/>
      <c r="AU16" s="188"/>
      <c r="AV16" s="188"/>
      <c r="AW16" s="189"/>
      <c r="AX16" s="189"/>
      <c r="AY16" s="170"/>
      <c r="AZ16" s="170"/>
      <c r="BA16" s="170"/>
      <c r="BB16" s="170"/>
      <c r="BC16" s="170"/>
      <c r="BD16" s="170"/>
      <c r="BE16" s="170"/>
      <c r="BF16" s="170"/>
      <c r="BG16" s="170"/>
      <c r="BH16" s="171"/>
      <c r="BI16" s="165">
        <f t="shared" ref="BI16:BI22" si="9">SUM(W16,AN16)</f>
        <v>194</v>
      </c>
    </row>
    <row r="17" spans="1:61" ht="17.25" customHeight="1" x14ac:dyDescent="0.2">
      <c r="A17" s="493"/>
      <c r="B17" s="339" t="s">
        <v>173</v>
      </c>
      <c r="C17" s="110" t="s">
        <v>174</v>
      </c>
      <c r="D17" s="438" t="s">
        <v>51</v>
      </c>
      <c r="E17" s="166"/>
      <c r="F17" s="166"/>
      <c r="G17" s="166"/>
      <c r="H17" s="166"/>
      <c r="I17" s="54"/>
      <c r="J17" s="54"/>
      <c r="K17" s="54"/>
      <c r="L17" s="54"/>
      <c r="M17" s="54"/>
      <c r="N17" s="54"/>
      <c r="O17" s="54"/>
      <c r="P17" s="54"/>
      <c r="Q17" s="393"/>
      <c r="R17" s="393"/>
      <c r="S17" s="393"/>
      <c r="T17" s="393"/>
      <c r="U17" s="393"/>
      <c r="V17" s="44"/>
      <c r="W17" s="66">
        <f t="shared" si="7"/>
        <v>0</v>
      </c>
      <c r="X17" s="53"/>
      <c r="Y17" s="53"/>
      <c r="Z17" s="54"/>
      <c r="AA17" s="54"/>
      <c r="AB17" s="54"/>
      <c r="AC17" s="54"/>
      <c r="AD17" s="54"/>
      <c r="AE17" s="54"/>
      <c r="AF17" s="54"/>
      <c r="AG17" s="54"/>
      <c r="AH17" s="173">
        <v>36</v>
      </c>
      <c r="AI17" s="173">
        <v>36</v>
      </c>
      <c r="AJ17" s="173">
        <v>36</v>
      </c>
      <c r="AK17" s="173"/>
      <c r="AL17" s="173"/>
      <c r="AM17" s="44"/>
      <c r="AN17" s="66">
        <f t="shared" si="8"/>
        <v>108</v>
      </c>
      <c r="AO17" s="112"/>
      <c r="AP17" s="69"/>
      <c r="AQ17" s="69"/>
      <c r="AR17" s="69"/>
      <c r="AS17" s="70"/>
      <c r="AT17" s="70"/>
      <c r="AU17" s="70"/>
      <c r="AV17" s="70"/>
      <c r="AW17" s="71"/>
      <c r="AX17" s="71"/>
      <c r="AY17" s="67"/>
      <c r="AZ17" s="67"/>
      <c r="BA17" s="67"/>
      <c r="BB17" s="67"/>
      <c r="BC17" s="67"/>
      <c r="BD17" s="67"/>
      <c r="BE17" s="67"/>
      <c r="BF17" s="67"/>
      <c r="BG17" s="67"/>
      <c r="BH17" s="68"/>
      <c r="BI17" s="165">
        <f t="shared" si="9"/>
        <v>108</v>
      </c>
    </row>
    <row r="18" spans="1:61" ht="25.5" customHeight="1" x14ac:dyDescent="0.2">
      <c r="A18" s="493"/>
      <c r="B18" s="339" t="s">
        <v>18</v>
      </c>
      <c r="C18" s="110" t="s">
        <v>160</v>
      </c>
      <c r="D18" s="438" t="s">
        <v>51</v>
      </c>
      <c r="E18" s="166"/>
      <c r="F18" s="166"/>
      <c r="G18" s="166"/>
      <c r="H18" s="166"/>
      <c r="I18" s="58">
        <v>6</v>
      </c>
      <c r="J18" s="58">
        <v>6</v>
      </c>
      <c r="K18" s="58">
        <v>6</v>
      </c>
      <c r="L18" s="58">
        <v>6</v>
      </c>
      <c r="M18" s="58">
        <v>6</v>
      </c>
      <c r="N18" s="58">
        <v>6</v>
      </c>
      <c r="O18" s="58">
        <v>6</v>
      </c>
      <c r="P18" s="58">
        <v>6</v>
      </c>
      <c r="Q18" s="392">
        <v>6</v>
      </c>
      <c r="R18" s="392">
        <v>6</v>
      </c>
      <c r="S18" s="392">
        <v>6</v>
      </c>
      <c r="T18" s="392">
        <v>6</v>
      </c>
      <c r="U18" s="392">
        <v>4</v>
      </c>
      <c r="V18" s="44" t="s">
        <v>196</v>
      </c>
      <c r="W18" s="66">
        <f t="shared" si="7"/>
        <v>76</v>
      </c>
      <c r="X18" s="53"/>
      <c r="Y18" s="53"/>
      <c r="Z18" s="43"/>
      <c r="AA18" s="43"/>
      <c r="AB18" s="43"/>
      <c r="AC18" s="43"/>
      <c r="AD18" s="43"/>
      <c r="AE18" s="43"/>
      <c r="AF18" s="43"/>
      <c r="AG18" s="43"/>
      <c r="AH18" s="61"/>
      <c r="AI18" s="61"/>
      <c r="AJ18" s="61"/>
      <c r="AK18" s="61"/>
      <c r="AL18" s="61"/>
      <c r="AM18" s="44"/>
      <c r="AN18" s="66">
        <f t="shared" si="8"/>
        <v>0</v>
      </c>
      <c r="AO18" s="112"/>
      <c r="AP18" s="69"/>
      <c r="AQ18" s="69"/>
      <c r="AR18" s="69"/>
      <c r="AS18" s="70"/>
      <c r="AT18" s="70"/>
      <c r="AU18" s="70"/>
      <c r="AV18" s="70"/>
      <c r="AW18" s="71"/>
      <c r="AX18" s="71"/>
      <c r="AY18" s="67"/>
      <c r="AZ18" s="67"/>
      <c r="BA18" s="67"/>
      <c r="BB18" s="67"/>
      <c r="BC18" s="67"/>
      <c r="BD18" s="67"/>
      <c r="BE18" s="67"/>
      <c r="BF18" s="67"/>
      <c r="BG18" s="67"/>
      <c r="BH18" s="68"/>
      <c r="BI18" s="165">
        <f t="shared" si="9"/>
        <v>76</v>
      </c>
    </row>
    <row r="19" spans="1:61" ht="28.5" customHeight="1" x14ac:dyDescent="0.2">
      <c r="A19" s="493"/>
      <c r="B19" s="339" t="s">
        <v>161</v>
      </c>
      <c r="C19" s="110" t="s">
        <v>162</v>
      </c>
      <c r="D19" s="436" t="s">
        <v>51</v>
      </c>
      <c r="E19" s="166"/>
      <c r="F19" s="166"/>
      <c r="G19" s="166"/>
      <c r="H19" s="166"/>
      <c r="I19" s="42">
        <v>6</v>
      </c>
      <c r="J19" s="42">
        <v>6</v>
      </c>
      <c r="K19" s="42">
        <v>6</v>
      </c>
      <c r="L19" s="42">
        <v>6</v>
      </c>
      <c r="M19" s="42">
        <v>6</v>
      </c>
      <c r="N19" s="42">
        <v>6</v>
      </c>
      <c r="O19" s="42">
        <v>6</v>
      </c>
      <c r="P19" s="42">
        <v>6</v>
      </c>
      <c r="Q19" s="392">
        <v>4</v>
      </c>
      <c r="R19" s="392">
        <v>4</v>
      </c>
      <c r="S19" s="392">
        <v>4</v>
      </c>
      <c r="T19" s="392">
        <v>3</v>
      </c>
      <c r="U19" s="392">
        <v>1</v>
      </c>
      <c r="V19" s="44" t="s">
        <v>211</v>
      </c>
      <c r="W19" s="66">
        <f t="shared" si="7"/>
        <v>64</v>
      </c>
      <c r="X19" s="11"/>
      <c r="Y19" s="11"/>
      <c r="Z19" s="43">
        <v>4</v>
      </c>
      <c r="AA19" s="43">
        <v>4</v>
      </c>
      <c r="AB19" s="43">
        <v>4</v>
      </c>
      <c r="AC19" s="43">
        <v>4</v>
      </c>
      <c r="AD19" s="43">
        <v>4</v>
      </c>
      <c r="AE19" s="43">
        <v>4</v>
      </c>
      <c r="AF19" s="43">
        <v>4</v>
      </c>
      <c r="AG19" s="43">
        <v>6</v>
      </c>
      <c r="AH19" s="61"/>
      <c r="AI19" s="61"/>
      <c r="AJ19" s="61"/>
      <c r="AK19" s="61"/>
      <c r="AL19" s="61"/>
      <c r="AM19" s="44" t="s">
        <v>226</v>
      </c>
      <c r="AN19" s="66">
        <f t="shared" si="8"/>
        <v>34</v>
      </c>
      <c r="AO19" s="62"/>
      <c r="AP19" s="62"/>
      <c r="AQ19" s="62"/>
      <c r="AR19" s="62"/>
      <c r="AS19" s="63"/>
      <c r="AT19" s="63"/>
      <c r="AU19" s="63"/>
      <c r="AV19" s="63"/>
      <c r="AW19" s="64"/>
      <c r="AX19" s="64"/>
      <c r="AY19" s="10"/>
      <c r="AZ19" s="10"/>
      <c r="BA19" s="10"/>
      <c r="BB19" s="10"/>
      <c r="BC19" s="10"/>
      <c r="BD19" s="10"/>
      <c r="BE19" s="10"/>
      <c r="BF19" s="10"/>
      <c r="BG19" s="10"/>
      <c r="BH19" s="65"/>
      <c r="BI19" s="165">
        <f t="shared" si="9"/>
        <v>98</v>
      </c>
    </row>
    <row r="20" spans="1:61" ht="26.25" customHeight="1" x14ac:dyDescent="0.2">
      <c r="A20" s="493"/>
      <c r="B20" s="339" t="s">
        <v>163</v>
      </c>
      <c r="C20" s="110" t="s">
        <v>164</v>
      </c>
      <c r="D20" s="436" t="s">
        <v>51</v>
      </c>
      <c r="E20" s="166"/>
      <c r="F20" s="166"/>
      <c r="G20" s="166"/>
      <c r="H20" s="166"/>
      <c r="I20" s="149">
        <v>5</v>
      </c>
      <c r="J20" s="149">
        <v>5</v>
      </c>
      <c r="K20" s="149">
        <v>5</v>
      </c>
      <c r="L20" s="149">
        <v>5</v>
      </c>
      <c r="M20" s="149">
        <v>5</v>
      </c>
      <c r="N20" s="149">
        <v>5</v>
      </c>
      <c r="O20" s="149">
        <v>5</v>
      </c>
      <c r="P20" s="149">
        <v>5</v>
      </c>
      <c r="Q20" s="392">
        <v>5</v>
      </c>
      <c r="R20" s="392">
        <v>5</v>
      </c>
      <c r="S20" s="392">
        <v>5</v>
      </c>
      <c r="T20" s="392">
        <v>6</v>
      </c>
      <c r="U20" s="392">
        <v>3</v>
      </c>
      <c r="V20" s="44" t="s">
        <v>196</v>
      </c>
      <c r="W20" s="66">
        <f t="shared" si="7"/>
        <v>64</v>
      </c>
      <c r="X20" s="52"/>
      <c r="Y20" s="52"/>
      <c r="Z20" s="43"/>
      <c r="AA20" s="43"/>
      <c r="AB20" s="43"/>
      <c r="AC20" s="43"/>
      <c r="AD20" s="43"/>
      <c r="AE20" s="43"/>
      <c r="AF20" s="43"/>
      <c r="AG20" s="43"/>
      <c r="AH20" s="96"/>
      <c r="AI20" s="96"/>
      <c r="AJ20" s="96"/>
      <c r="AK20" s="96"/>
      <c r="AL20" s="96"/>
      <c r="AM20" s="44"/>
      <c r="AN20" s="66">
        <f t="shared" si="8"/>
        <v>0</v>
      </c>
      <c r="AO20" s="111"/>
      <c r="AP20" s="62"/>
      <c r="AQ20" s="62"/>
      <c r="AR20" s="62"/>
      <c r="AS20" s="63"/>
      <c r="AT20" s="63"/>
      <c r="AU20" s="63"/>
      <c r="AV20" s="63"/>
      <c r="AW20" s="64"/>
      <c r="AX20" s="64"/>
      <c r="AY20" s="10"/>
      <c r="AZ20" s="10"/>
      <c r="BA20" s="10"/>
      <c r="BB20" s="10"/>
      <c r="BC20" s="10"/>
      <c r="BD20" s="10"/>
      <c r="BE20" s="10"/>
      <c r="BF20" s="10"/>
      <c r="BG20" s="10"/>
      <c r="BH20" s="65"/>
      <c r="BI20" s="165">
        <f t="shared" si="9"/>
        <v>64</v>
      </c>
    </row>
    <row r="21" spans="1:61" ht="15.75" customHeight="1" x14ac:dyDescent="0.2">
      <c r="A21" s="493"/>
      <c r="B21" s="339" t="s">
        <v>175</v>
      </c>
      <c r="C21" s="110" t="s">
        <v>176</v>
      </c>
      <c r="D21" s="436" t="s">
        <v>51</v>
      </c>
      <c r="E21" s="166">
        <v>36</v>
      </c>
      <c r="F21" s="166">
        <v>36</v>
      </c>
      <c r="G21" s="166">
        <v>36</v>
      </c>
      <c r="H21" s="166">
        <v>36</v>
      </c>
      <c r="I21" s="43"/>
      <c r="J21" s="43"/>
      <c r="K21" s="43"/>
      <c r="L21" s="43"/>
      <c r="M21" s="43"/>
      <c r="N21" s="43"/>
      <c r="O21" s="43"/>
      <c r="P21" s="43"/>
      <c r="Q21" s="392"/>
      <c r="R21" s="392"/>
      <c r="S21" s="392"/>
      <c r="T21" s="392"/>
      <c r="U21" s="392"/>
      <c r="V21" s="44" t="s">
        <v>210</v>
      </c>
      <c r="W21" s="66">
        <f t="shared" si="7"/>
        <v>144</v>
      </c>
      <c r="X21" s="52"/>
      <c r="Y21" s="52"/>
      <c r="Z21" s="43"/>
      <c r="AA21" s="43"/>
      <c r="AB21" s="43"/>
      <c r="AC21" s="43"/>
      <c r="AD21" s="43"/>
      <c r="AE21" s="43"/>
      <c r="AF21" s="43"/>
      <c r="AG21" s="43"/>
      <c r="AH21" s="96"/>
      <c r="AI21" s="96"/>
      <c r="AJ21" s="96"/>
      <c r="AK21" s="96"/>
      <c r="AL21" s="96"/>
      <c r="AM21" s="113"/>
      <c r="AN21" s="66">
        <f t="shared" si="8"/>
        <v>0</v>
      </c>
      <c r="AO21" s="111"/>
      <c r="AP21" s="62"/>
      <c r="AQ21" s="62"/>
      <c r="AR21" s="62"/>
      <c r="AS21" s="63"/>
      <c r="AT21" s="63"/>
      <c r="AU21" s="63"/>
      <c r="AV21" s="63"/>
      <c r="AW21" s="64"/>
      <c r="AX21" s="64"/>
      <c r="AY21" s="10"/>
      <c r="AZ21" s="10"/>
      <c r="BA21" s="10"/>
      <c r="BB21" s="10"/>
      <c r="BC21" s="10"/>
      <c r="BD21" s="10"/>
      <c r="BE21" s="10"/>
      <c r="BF21" s="10"/>
      <c r="BG21" s="10"/>
      <c r="BH21" s="65"/>
      <c r="BI21" s="165">
        <f t="shared" si="9"/>
        <v>144</v>
      </c>
    </row>
    <row r="22" spans="1:61" ht="16.5" customHeight="1" thickBot="1" x14ac:dyDescent="0.25">
      <c r="A22" s="493"/>
      <c r="B22" s="339" t="s">
        <v>177</v>
      </c>
      <c r="C22" s="110" t="s">
        <v>178</v>
      </c>
      <c r="D22" s="436" t="s">
        <v>51</v>
      </c>
      <c r="E22" s="166"/>
      <c r="F22" s="166"/>
      <c r="G22" s="166"/>
      <c r="H22" s="166"/>
      <c r="I22" s="43"/>
      <c r="J22" s="43"/>
      <c r="K22" s="43"/>
      <c r="L22" s="43"/>
      <c r="M22" s="43"/>
      <c r="N22" s="43"/>
      <c r="O22" s="43"/>
      <c r="P22" s="43"/>
      <c r="Q22" s="392"/>
      <c r="R22" s="392"/>
      <c r="S22" s="392"/>
      <c r="T22" s="392"/>
      <c r="U22" s="392"/>
      <c r="V22" s="113"/>
      <c r="W22" s="66">
        <f t="shared" si="7"/>
        <v>0</v>
      </c>
      <c r="X22" s="52"/>
      <c r="Y22" s="52"/>
      <c r="Z22" s="43"/>
      <c r="AA22" s="43"/>
      <c r="AB22" s="43"/>
      <c r="AC22" s="43"/>
      <c r="AD22" s="43"/>
      <c r="AE22" s="43"/>
      <c r="AF22" s="43"/>
      <c r="AG22" s="43"/>
      <c r="AH22" s="96"/>
      <c r="AI22" s="96"/>
      <c r="AJ22" s="96"/>
      <c r="AK22" s="96">
        <v>36</v>
      </c>
      <c r="AL22" s="96">
        <v>36</v>
      </c>
      <c r="AM22" s="113"/>
      <c r="AN22" s="66">
        <f>SUM(Z22:AM22)</f>
        <v>72</v>
      </c>
      <c r="AO22" s="111"/>
      <c r="AP22" s="62"/>
      <c r="AQ22" s="62"/>
      <c r="AR22" s="62"/>
      <c r="AS22" s="63"/>
      <c r="AT22" s="63"/>
      <c r="AU22" s="63"/>
      <c r="AV22" s="63"/>
      <c r="AW22" s="64"/>
      <c r="AX22" s="64"/>
      <c r="AY22" s="10"/>
      <c r="AZ22" s="10"/>
      <c r="BA22" s="10"/>
      <c r="BB22" s="10"/>
      <c r="BC22" s="10"/>
      <c r="BD22" s="10"/>
      <c r="BE22" s="10"/>
      <c r="BF22" s="10"/>
      <c r="BG22" s="10"/>
      <c r="BH22" s="65"/>
      <c r="BI22" s="165">
        <f t="shared" si="9"/>
        <v>72</v>
      </c>
    </row>
    <row r="23" spans="1:61" ht="12.75" customHeight="1" thickBot="1" x14ac:dyDescent="0.25">
      <c r="A23" s="493"/>
      <c r="B23" s="205" t="s">
        <v>20</v>
      </c>
      <c r="C23" s="12" t="s">
        <v>23</v>
      </c>
      <c r="D23" s="437" t="s">
        <v>51</v>
      </c>
      <c r="E23" s="166"/>
      <c r="F23" s="166"/>
      <c r="G23" s="166"/>
      <c r="H23" s="166"/>
      <c r="I23" s="72"/>
      <c r="J23" s="72"/>
      <c r="K23" s="72"/>
      <c r="L23" s="72"/>
      <c r="M23" s="72"/>
      <c r="N23" s="72"/>
      <c r="O23" s="72"/>
      <c r="P23" s="72"/>
      <c r="Q23" s="432"/>
      <c r="R23" s="432"/>
      <c r="S23" s="432"/>
      <c r="T23" s="432"/>
      <c r="U23" s="432"/>
      <c r="V23" s="191"/>
      <c r="W23" s="194"/>
      <c r="X23" s="75"/>
      <c r="Y23" s="75"/>
      <c r="Z23" s="362"/>
      <c r="AA23" s="362"/>
      <c r="AB23" s="362"/>
      <c r="AC23" s="362"/>
      <c r="AD23" s="362"/>
      <c r="AE23" s="362"/>
      <c r="AF23" s="362"/>
      <c r="AG23" s="362"/>
      <c r="AH23" s="74"/>
      <c r="AI23" s="74"/>
      <c r="AJ23" s="74"/>
      <c r="AK23" s="74"/>
      <c r="AL23" s="74"/>
      <c r="AM23" s="191"/>
      <c r="AN23" s="194"/>
      <c r="AO23" s="76" t="s">
        <v>63</v>
      </c>
      <c r="AP23" s="76" t="s">
        <v>63</v>
      </c>
      <c r="AQ23" s="76" t="s">
        <v>63</v>
      </c>
      <c r="AR23" s="76" t="s">
        <v>63</v>
      </c>
      <c r="AS23" s="77"/>
      <c r="AT23" s="77"/>
      <c r="AU23" s="77"/>
      <c r="AV23" s="77"/>
      <c r="AW23" s="78"/>
      <c r="AX23" s="78"/>
      <c r="AY23" s="72"/>
      <c r="AZ23" s="72"/>
      <c r="BA23" s="72"/>
      <c r="BB23" s="72"/>
      <c r="BC23" s="72"/>
      <c r="BD23" s="72"/>
      <c r="BE23" s="72"/>
      <c r="BF23" s="72"/>
      <c r="BG23" s="72"/>
      <c r="BH23" s="73"/>
      <c r="BI23" s="79"/>
    </row>
    <row r="24" spans="1:61" x14ac:dyDescent="0.2">
      <c r="A24" s="493"/>
      <c r="B24" s="517" t="s">
        <v>24</v>
      </c>
      <c r="C24" s="517"/>
      <c r="D24" s="518"/>
      <c r="E24" s="166"/>
      <c r="F24" s="166"/>
      <c r="G24" s="166"/>
      <c r="H24" s="166"/>
      <c r="I24" s="80"/>
      <c r="J24" s="80"/>
      <c r="K24" s="80"/>
      <c r="L24" s="80"/>
      <c r="M24" s="80"/>
      <c r="N24" s="80"/>
      <c r="O24" s="80"/>
      <c r="P24" s="80"/>
      <c r="Q24" s="433"/>
      <c r="R24" s="433"/>
      <c r="S24" s="433"/>
      <c r="T24" s="433"/>
      <c r="U24" s="433"/>
      <c r="V24" s="48"/>
      <c r="W24" s="195"/>
      <c r="X24" s="83"/>
      <c r="Y24" s="83"/>
      <c r="Z24" s="363"/>
      <c r="AA24" s="363"/>
      <c r="AB24" s="363"/>
      <c r="AC24" s="363"/>
      <c r="AD24" s="363"/>
      <c r="AE24" s="363"/>
      <c r="AF24" s="363"/>
      <c r="AG24" s="363"/>
      <c r="AH24" s="82"/>
      <c r="AI24" s="82"/>
      <c r="AJ24" s="82"/>
      <c r="AK24" s="82"/>
      <c r="AL24" s="82"/>
      <c r="AM24" s="48"/>
      <c r="AN24" s="195"/>
      <c r="AO24" s="84"/>
      <c r="AP24" s="84"/>
      <c r="AQ24" s="84"/>
      <c r="AR24" s="84"/>
      <c r="AS24" s="85"/>
      <c r="AT24" s="85"/>
      <c r="AU24" s="85"/>
      <c r="AV24" s="85"/>
      <c r="AW24" s="86"/>
      <c r="AX24" s="86"/>
      <c r="AY24" s="80"/>
      <c r="AZ24" s="80"/>
      <c r="BA24" s="80"/>
      <c r="BB24" s="80"/>
      <c r="BC24" s="80"/>
      <c r="BD24" s="80"/>
      <c r="BE24" s="80"/>
      <c r="BF24" s="80"/>
      <c r="BG24" s="80"/>
      <c r="BH24" s="81"/>
      <c r="BI24" s="87"/>
    </row>
    <row r="25" spans="1:61" ht="30" customHeight="1" x14ac:dyDescent="0.2">
      <c r="A25" s="493"/>
      <c r="B25" s="515" t="s">
        <v>53</v>
      </c>
      <c r="C25" s="515"/>
      <c r="D25" s="516"/>
      <c r="E25" s="166"/>
      <c r="F25" s="166"/>
      <c r="G25" s="166"/>
      <c r="H25" s="166"/>
      <c r="I25" s="10"/>
      <c r="J25" s="10"/>
      <c r="K25" s="10"/>
      <c r="L25" s="10"/>
      <c r="M25" s="10"/>
      <c r="N25" s="10"/>
      <c r="O25" s="10"/>
      <c r="P25" s="10"/>
      <c r="Q25" s="414"/>
      <c r="R25" s="414"/>
      <c r="S25" s="414"/>
      <c r="T25" s="414"/>
      <c r="U25" s="414"/>
      <c r="V25" s="50"/>
      <c r="W25" s="196"/>
      <c r="X25" s="11"/>
      <c r="Y25" s="11"/>
      <c r="Z25" s="364"/>
      <c r="AA25" s="364"/>
      <c r="AB25" s="364"/>
      <c r="AC25" s="364"/>
      <c r="AD25" s="364"/>
      <c r="AE25" s="364"/>
      <c r="AF25" s="364"/>
      <c r="AG25" s="364"/>
      <c r="AH25" s="61"/>
      <c r="AI25" s="61"/>
      <c r="AJ25" s="61"/>
      <c r="AK25" s="61"/>
      <c r="AL25" s="61"/>
      <c r="AM25" s="50"/>
      <c r="AN25" s="196"/>
      <c r="AO25" s="62"/>
      <c r="AP25" s="62"/>
      <c r="AQ25" s="62"/>
      <c r="AR25" s="62"/>
      <c r="AS25" s="88" t="s">
        <v>64</v>
      </c>
      <c r="AT25" s="88" t="s">
        <v>64</v>
      </c>
      <c r="AU25" s="88" t="s">
        <v>64</v>
      </c>
      <c r="AV25" s="88" t="s">
        <v>64</v>
      </c>
      <c r="AW25" s="64"/>
      <c r="AX25" s="64"/>
      <c r="AY25" s="10"/>
      <c r="AZ25" s="10"/>
      <c r="BA25" s="10"/>
      <c r="BB25" s="10"/>
      <c r="BC25" s="10"/>
      <c r="BD25" s="10"/>
      <c r="BE25" s="10"/>
      <c r="BF25" s="10"/>
      <c r="BG25" s="10"/>
      <c r="BH25" s="65"/>
      <c r="BI25" s="89"/>
    </row>
    <row r="26" spans="1:61" ht="12.75" customHeight="1" thickBot="1" x14ac:dyDescent="0.25">
      <c r="A26" s="493"/>
      <c r="B26" s="513" t="s">
        <v>54</v>
      </c>
      <c r="C26" s="513"/>
      <c r="D26" s="514"/>
      <c r="E26" s="166"/>
      <c r="F26" s="166"/>
      <c r="G26" s="166"/>
      <c r="H26" s="166"/>
      <c r="I26" s="80"/>
      <c r="J26" s="80"/>
      <c r="K26" s="80"/>
      <c r="L26" s="80"/>
      <c r="M26" s="80"/>
      <c r="N26" s="80"/>
      <c r="O26" s="80"/>
      <c r="P26" s="80"/>
      <c r="Q26" s="433"/>
      <c r="R26" s="433"/>
      <c r="S26" s="433"/>
      <c r="T26" s="433"/>
      <c r="U26" s="433"/>
      <c r="V26" s="50"/>
      <c r="W26" s="195"/>
      <c r="X26" s="83"/>
      <c r="Y26" s="83"/>
      <c r="Z26" s="363"/>
      <c r="AA26" s="363"/>
      <c r="AB26" s="363"/>
      <c r="AC26" s="363"/>
      <c r="AD26" s="363"/>
      <c r="AE26" s="363"/>
      <c r="AF26" s="363"/>
      <c r="AG26" s="363"/>
      <c r="AH26" s="82"/>
      <c r="AI26" s="82"/>
      <c r="AJ26" s="82"/>
      <c r="AK26" s="82"/>
      <c r="AL26" s="82"/>
      <c r="AM26" s="50"/>
      <c r="AN26" s="195"/>
      <c r="AO26" s="84"/>
      <c r="AP26" s="84"/>
      <c r="AQ26" s="84"/>
      <c r="AR26" s="84"/>
      <c r="AS26" s="85"/>
      <c r="AT26" s="85"/>
      <c r="AU26" s="85"/>
      <c r="AV26" s="85"/>
      <c r="AW26" s="511" t="s">
        <v>65</v>
      </c>
      <c r="AX26" s="512"/>
      <c r="AY26" s="80"/>
      <c r="AZ26" s="80"/>
      <c r="BA26" s="80"/>
      <c r="BB26" s="80"/>
      <c r="BC26" s="80"/>
      <c r="BD26" s="80"/>
      <c r="BE26" s="80"/>
      <c r="BF26" s="80"/>
      <c r="BG26" s="80"/>
      <c r="BH26" s="81"/>
      <c r="BI26" s="193"/>
    </row>
    <row r="27" spans="1:61" ht="23.25" customHeight="1" thickBot="1" x14ac:dyDescent="0.25">
      <c r="A27" s="494"/>
      <c r="B27" s="522" t="s">
        <v>52</v>
      </c>
      <c r="C27" s="523"/>
      <c r="D27" s="524"/>
      <c r="E27" s="434">
        <f t="shared" ref="E27:H27" si="10">SUM(E8,E11,E15)</f>
        <v>36</v>
      </c>
      <c r="F27" s="434">
        <f t="shared" si="10"/>
        <v>36</v>
      </c>
      <c r="G27" s="434">
        <f t="shared" si="10"/>
        <v>36</v>
      </c>
      <c r="H27" s="434">
        <f t="shared" si="10"/>
        <v>36</v>
      </c>
      <c r="I27" s="311">
        <f>SUM(I8,I11,I15)</f>
        <v>36</v>
      </c>
      <c r="J27" s="311">
        <f t="shared" ref="J27:U27" si="11">SUM(J8,J11,J15)</f>
        <v>36</v>
      </c>
      <c r="K27" s="311">
        <f t="shared" si="11"/>
        <v>36</v>
      </c>
      <c r="L27" s="311">
        <f t="shared" si="11"/>
        <v>36</v>
      </c>
      <c r="M27" s="311">
        <f t="shared" si="11"/>
        <v>36</v>
      </c>
      <c r="N27" s="311">
        <f t="shared" si="11"/>
        <v>36</v>
      </c>
      <c r="O27" s="311">
        <f t="shared" si="11"/>
        <v>36</v>
      </c>
      <c r="P27" s="311">
        <f t="shared" si="11"/>
        <v>36</v>
      </c>
      <c r="Q27" s="311">
        <f t="shared" si="11"/>
        <v>36</v>
      </c>
      <c r="R27" s="311">
        <f t="shared" si="11"/>
        <v>36</v>
      </c>
      <c r="S27" s="311">
        <f t="shared" si="11"/>
        <v>36</v>
      </c>
      <c r="T27" s="311">
        <f t="shared" si="11"/>
        <v>36</v>
      </c>
      <c r="U27" s="311">
        <f t="shared" si="11"/>
        <v>18</v>
      </c>
      <c r="V27" s="228"/>
      <c r="W27" s="312">
        <f>SUM(E27:U27)</f>
        <v>594</v>
      </c>
      <c r="X27" s="274"/>
      <c r="Y27" s="274"/>
      <c r="Z27" s="311">
        <f>SUM(Z8,Z11,Z15)</f>
        <v>36</v>
      </c>
      <c r="AA27" s="311">
        <f t="shared" ref="AA27:AL27" si="12">SUM(AA8,AA11,AA15)</f>
        <v>36</v>
      </c>
      <c r="AB27" s="311">
        <f t="shared" si="12"/>
        <v>36</v>
      </c>
      <c r="AC27" s="311">
        <f t="shared" si="12"/>
        <v>36</v>
      </c>
      <c r="AD27" s="311">
        <f t="shared" si="12"/>
        <v>36</v>
      </c>
      <c r="AE27" s="311">
        <f t="shared" si="12"/>
        <v>36</v>
      </c>
      <c r="AF27" s="311">
        <f t="shared" si="12"/>
        <v>36</v>
      </c>
      <c r="AG27" s="311">
        <f t="shared" si="12"/>
        <v>36</v>
      </c>
      <c r="AH27" s="311">
        <f t="shared" si="12"/>
        <v>36</v>
      </c>
      <c r="AI27" s="311">
        <f t="shared" si="12"/>
        <v>36</v>
      </c>
      <c r="AJ27" s="311">
        <f t="shared" si="12"/>
        <v>36</v>
      </c>
      <c r="AK27" s="311">
        <f t="shared" si="12"/>
        <v>36</v>
      </c>
      <c r="AL27" s="311">
        <f t="shared" si="12"/>
        <v>36</v>
      </c>
      <c r="AM27" s="228"/>
      <c r="AN27" s="312">
        <f>SUM(Z27:AL27)</f>
        <v>468</v>
      </c>
      <c r="AO27" s="313"/>
      <c r="AP27" s="313"/>
      <c r="AQ27" s="313"/>
      <c r="AR27" s="313"/>
      <c r="AS27" s="314"/>
      <c r="AT27" s="314"/>
      <c r="AU27" s="314"/>
      <c r="AV27" s="314"/>
      <c r="AW27" s="315"/>
      <c r="AX27" s="315"/>
      <c r="AY27" s="311"/>
      <c r="AZ27" s="311"/>
      <c r="BA27" s="311"/>
      <c r="BB27" s="311"/>
      <c r="BC27" s="311"/>
      <c r="BD27" s="311"/>
      <c r="BE27" s="311"/>
      <c r="BF27" s="311"/>
      <c r="BG27" s="311"/>
      <c r="BH27" s="316"/>
      <c r="BI27" s="293">
        <f>SUM(W27,AN27)</f>
        <v>1062</v>
      </c>
    </row>
    <row r="28" spans="1:61" ht="24" customHeight="1" x14ac:dyDescent="0.2">
      <c r="A28" s="368"/>
    </row>
    <row r="29" spans="1:61" ht="14.25" customHeight="1" x14ac:dyDescent="0.2">
      <c r="A29" s="368"/>
    </row>
    <row r="30" spans="1:61" ht="15.75" customHeight="1" x14ac:dyDescent="0.2">
      <c r="A30" s="368"/>
    </row>
    <row r="31" spans="1:61" ht="14.25" customHeight="1" x14ac:dyDescent="0.2">
      <c r="A31" s="368"/>
    </row>
    <row r="32" spans="1:61" ht="14.25" customHeight="1" x14ac:dyDescent="0.2">
      <c r="A32" s="368"/>
    </row>
    <row r="33" spans="1:1" ht="26.25" customHeight="1" x14ac:dyDescent="0.2">
      <c r="A33" s="368"/>
    </row>
    <row r="34" spans="1:1" ht="28.5" customHeight="1" x14ac:dyDescent="0.2">
      <c r="A34" s="368"/>
    </row>
    <row r="35" spans="1:1" ht="32.25" customHeight="1" x14ac:dyDescent="0.2">
      <c r="A35" s="368"/>
    </row>
    <row r="36" spans="1:1" ht="17.25" customHeight="1" x14ac:dyDescent="0.2">
      <c r="A36" s="368"/>
    </row>
    <row r="37" spans="1:1" ht="17.25" customHeight="1" x14ac:dyDescent="0.2">
      <c r="A37" s="368"/>
    </row>
    <row r="38" spans="1:1" ht="15" customHeight="1" x14ac:dyDescent="0.2">
      <c r="A38" s="368"/>
    </row>
    <row r="39" spans="1:1" ht="26.25" customHeight="1" x14ac:dyDescent="0.2">
      <c r="A39" s="368"/>
    </row>
    <row r="40" spans="1:1" ht="26.25" customHeight="1" x14ac:dyDescent="0.2">
      <c r="A40" s="368"/>
    </row>
    <row r="41" spans="1:1" ht="25.5" customHeight="1" x14ac:dyDescent="0.2">
      <c r="A41" s="368"/>
    </row>
    <row r="42" spans="1:1" ht="18.75" customHeight="1" x14ac:dyDescent="0.2">
      <c r="A42" s="368"/>
    </row>
    <row r="43" spans="1:1" ht="32.1" customHeight="1" x14ac:dyDescent="0.2">
      <c r="A43" s="368"/>
    </row>
    <row r="44" spans="1:1" ht="12.75" hidden="1" customHeight="1" x14ac:dyDescent="0.2">
      <c r="A44" s="368"/>
    </row>
    <row r="45" spans="1:1" ht="12.75" hidden="1" customHeight="1" x14ac:dyDescent="0.2">
      <c r="A45" s="368"/>
    </row>
    <row r="46" spans="1:1" ht="12.75" hidden="1" customHeight="1" x14ac:dyDescent="0.2">
      <c r="A46" s="368"/>
    </row>
    <row r="47" spans="1:1" ht="12.75" hidden="1" customHeight="1" x14ac:dyDescent="0.2">
      <c r="A47" s="368"/>
    </row>
    <row r="48" spans="1:1" ht="12.75" hidden="1" customHeight="1" x14ac:dyDescent="0.2">
      <c r="A48" s="368"/>
    </row>
    <row r="49" spans="1:1" ht="12.75" hidden="1" customHeight="1" x14ac:dyDescent="0.2">
      <c r="A49" s="368"/>
    </row>
    <row r="50" spans="1:1" ht="23.25" customHeight="1" x14ac:dyDescent="0.2">
      <c r="A50" s="368"/>
    </row>
    <row r="51" spans="1:1" ht="18.75" customHeight="1" x14ac:dyDescent="0.2">
      <c r="A51" s="368"/>
    </row>
    <row r="52" spans="1:1" ht="18.75" customHeight="1" x14ac:dyDescent="0.2">
      <c r="A52" s="368"/>
    </row>
    <row r="53" spans="1:1" ht="18.75" customHeight="1" x14ac:dyDescent="0.2">
      <c r="A53" s="368"/>
    </row>
    <row r="54" spans="1:1" ht="18.75" customHeight="1" x14ac:dyDescent="0.2">
      <c r="A54" s="368"/>
    </row>
    <row r="55" spans="1:1" ht="18.75" customHeight="1" x14ac:dyDescent="0.2">
      <c r="A55" s="368"/>
    </row>
    <row r="56" spans="1:1" ht="18.75" customHeight="1" x14ac:dyDescent="0.2">
      <c r="A56" s="368"/>
    </row>
    <row r="57" spans="1:1" ht="18.75" customHeight="1" x14ac:dyDescent="0.2">
      <c r="A57" s="368"/>
    </row>
    <row r="58" spans="1:1" ht="27" customHeight="1" x14ac:dyDescent="0.2">
      <c r="A58" s="368"/>
    </row>
    <row r="59" spans="1:1" ht="18.75" customHeight="1" x14ac:dyDescent="0.2">
      <c r="A59" s="368"/>
    </row>
    <row r="60" spans="1:1" x14ac:dyDescent="0.2">
      <c r="A60" s="368"/>
    </row>
    <row r="61" spans="1:1" ht="20.25" customHeight="1" x14ac:dyDescent="0.2">
      <c r="A61" s="368"/>
    </row>
    <row r="62" spans="1:1" ht="22.5" customHeight="1" x14ac:dyDescent="0.2">
      <c r="A62" s="368"/>
    </row>
    <row r="63" spans="1:1" x14ac:dyDescent="0.2">
      <c r="A63" s="368"/>
    </row>
    <row r="64" spans="1:1" x14ac:dyDescent="0.2">
      <c r="A64" s="368"/>
    </row>
    <row r="65" spans="1:1" x14ac:dyDescent="0.2">
      <c r="A65" s="368"/>
    </row>
    <row r="66" spans="1:1" x14ac:dyDescent="0.2">
      <c r="A66" s="368"/>
    </row>
    <row r="67" spans="1:1" x14ac:dyDescent="0.2">
      <c r="A67" s="368"/>
    </row>
    <row r="68" spans="1:1" x14ac:dyDescent="0.2">
      <c r="A68" s="368"/>
    </row>
    <row r="69" spans="1:1" x14ac:dyDescent="0.2">
      <c r="A69" s="368"/>
    </row>
    <row r="70" spans="1:1" x14ac:dyDescent="0.2">
      <c r="A70" s="368"/>
    </row>
    <row r="71" spans="1:1" ht="24.95" customHeight="1" x14ac:dyDescent="0.2">
      <c r="A71" s="368"/>
    </row>
    <row r="72" spans="1:1" ht="24.95" customHeight="1" x14ac:dyDescent="0.2">
      <c r="A72" s="368"/>
    </row>
    <row r="73" spans="1:1" ht="24.95" customHeight="1" thickBot="1" x14ac:dyDescent="0.25">
      <c r="A73" s="369"/>
    </row>
  </sheetData>
  <mergeCells count="24">
    <mergeCell ref="BI3:BI7"/>
    <mergeCell ref="E4:BH4"/>
    <mergeCell ref="E6:BH6"/>
    <mergeCell ref="N3:Q3"/>
    <mergeCell ref="Y3:AB3"/>
    <mergeCell ref="F3:H3"/>
    <mergeCell ref="AQ3:AT3"/>
    <mergeCell ref="AV3:AX3"/>
    <mergeCell ref="BD3:BG3"/>
    <mergeCell ref="AZ3:BC3"/>
    <mergeCell ref="AH3:AK3"/>
    <mergeCell ref="B27:D27"/>
    <mergeCell ref="A8:A27"/>
    <mergeCell ref="A3:A7"/>
    <mergeCell ref="B3:B7"/>
    <mergeCell ref="C3:C7"/>
    <mergeCell ref="D3:D7"/>
    <mergeCell ref="AW26:AX26"/>
    <mergeCell ref="B26:D26"/>
    <mergeCell ref="B25:D25"/>
    <mergeCell ref="B24:D24"/>
    <mergeCell ref="J3:M3"/>
    <mergeCell ref="AD3:AF3"/>
    <mergeCell ref="S3:U3"/>
  </mergeCells>
  <phoneticPr fontId="3" type="noConversion"/>
  <pageMargins left="0.39370078740157483" right="0.39370078740157483" top="0.39370078740157483" bottom="0.39370078740157483" header="0" footer="0"/>
  <pageSetup paperSize="9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N33"/>
  <sheetViews>
    <sheetView tabSelected="1" workbookViewId="0">
      <selection activeCell="D28" sqref="D28"/>
    </sheetView>
  </sheetViews>
  <sheetFormatPr defaultRowHeight="12.75" x14ac:dyDescent="0.2"/>
  <sheetData>
    <row r="1" spans="8:13" x14ac:dyDescent="0.2">
      <c r="K1" t="s">
        <v>180</v>
      </c>
    </row>
    <row r="2" spans="8:13" x14ac:dyDescent="0.2">
      <c r="K2" t="s">
        <v>181</v>
      </c>
    </row>
    <row r="3" spans="8:13" x14ac:dyDescent="0.2">
      <c r="K3" t="s">
        <v>182</v>
      </c>
    </row>
    <row r="4" spans="8:13" x14ac:dyDescent="0.2">
      <c r="K4" t="s">
        <v>183</v>
      </c>
      <c r="L4" t="s">
        <v>184</v>
      </c>
    </row>
    <row r="5" spans="8:13" x14ac:dyDescent="0.2">
      <c r="K5" t="s">
        <v>187</v>
      </c>
      <c r="M5">
        <v>2019</v>
      </c>
    </row>
    <row r="8" spans="8:13" ht="14.25" x14ac:dyDescent="0.2">
      <c r="H8" s="115" t="s">
        <v>111</v>
      </c>
    </row>
    <row r="9" spans="8:13" ht="15" x14ac:dyDescent="0.25">
      <c r="H9" s="116" t="s">
        <v>100</v>
      </c>
    </row>
    <row r="12" spans="8:13" ht="15.75" x14ac:dyDescent="0.25">
      <c r="H12" s="114" t="s">
        <v>99</v>
      </c>
    </row>
    <row r="13" spans="8:13" ht="15.75" x14ac:dyDescent="0.25">
      <c r="H13" s="114"/>
    </row>
    <row r="16" spans="8:13" ht="15" x14ac:dyDescent="0.25">
      <c r="H16" s="116"/>
    </row>
    <row r="17" spans="4:14" x14ac:dyDescent="0.2">
      <c r="H17" s="117"/>
    </row>
    <row r="18" spans="4:14" ht="14.25" x14ac:dyDescent="0.2">
      <c r="F18" s="117"/>
      <c r="H18" s="115" t="s">
        <v>101</v>
      </c>
    </row>
    <row r="19" spans="4:14" x14ac:dyDescent="0.2">
      <c r="F19" s="117"/>
      <c r="H19" s="117"/>
    </row>
    <row r="20" spans="4:14" ht="15.75" x14ac:dyDescent="0.25">
      <c r="D20" s="120"/>
      <c r="E20" s="120"/>
      <c r="F20" s="120"/>
      <c r="G20" s="120"/>
      <c r="H20" s="365" t="s">
        <v>143</v>
      </c>
      <c r="I20" s="365"/>
      <c r="J20" s="365"/>
      <c r="K20" s="365"/>
      <c r="L20" s="365"/>
      <c r="M20" s="370"/>
      <c r="N20" s="370"/>
    </row>
    <row r="21" spans="4:14" x14ac:dyDescent="0.2">
      <c r="H21" s="117"/>
    </row>
    <row r="22" spans="4:14" ht="14.25" x14ac:dyDescent="0.2">
      <c r="H22" s="115" t="s">
        <v>112</v>
      </c>
      <c r="I22" s="115"/>
      <c r="J22" s="115"/>
      <c r="K22" s="115"/>
    </row>
    <row r="23" spans="4:14" x14ac:dyDescent="0.2">
      <c r="G23" s="117"/>
    </row>
    <row r="24" spans="4:14" x14ac:dyDescent="0.2">
      <c r="G24" s="117"/>
    </row>
    <row r="25" spans="4:14" x14ac:dyDescent="0.2">
      <c r="G25" s="117"/>
    </row>
    <row r="26" spans="4:14" x14ac:dyDescent="0.2">
      <c r="I26" s="118" t="s">
        <v>102</v>
      </c>
      <c r="L26" s="366" t="s">
        <v>133</v>
      </c>
      <c r="M26" s="366"/>
      <c r="N26" s="366"/>
    </row>
    <row r="27" spans="4:14" x14ac:dyDescent="0.2">
      <c r="I27" t="s">
        <v>103</v>
      </c>
      <c r="L27" s="119" t="s">
        <v>104</v>
      </c>
      <c r="M27" s="119"/>
      <c r="N27" s="119"/>
    </row>
    <row r="28" spans="4:14" x14ac:dyDescent="0.2">
      <c r="I28" t="s">
        <v>105</v>
      </c>
      <c r="L28" t="s">
        <v>106</v>
      </c>
    </row>
    <row r="29" spans="4:14" x14ac:dyDescent="0.2">
      <c r="I29" t="s">
        <v>107</v>
      </c>
      <c r="L29" s="119" t="s">
        <v>108</v>
      </c>
      <c r="M29" s="119"/>
      <c r="N29" s="119"/>
    </row>
    <row r="30" spans="4:14" x14ac:dyDescent="0.2">
      <c r="I30" t="s">
        <v>179</v>
      </c>
      <c r="L30">
        <v>2019</v>
      </c>
    </row>
    <row r="32" spans="4:14" x14ac:dyDescent="0.2">
      <c r="I32" t="s">
        <v>109</v>
      </c>
    </row>
    <row r="33" spans="9:14" x14ac:dyDescent="0.2">
      <c r="I33" t="s">
        <v>110</v>
      </c>
      <c r="L33" s="120" t="s">
        <v>132</v>
      </c>
      <c r="M33" s="120"/>
      <c r="N33" s="120"/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 курс</vt:lpstr>
      <vt:lpstr>2 курс</vt:lpstr>
      <vt:lpstr>3 курс</vt:lpstr>
      <vt:lpstr>4 курс</vt:lpstr>
      <vt:lpstr>Лист1</vt:lpstr>
      <vt:lpstr>'2 курс'!Заголовки_для_печати</vt:lpstr>
      <vt:lpstr>'3 курс'!Заголовки_для_печати</vt:lpstr>
    </vt:vector>
  </TitlesOfParts>
  <Company>bsk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priem05</dc:creator>
  <cp:lastModifiedBy>andreevayv</cp:lastModifiedBy>
  <cp:lastPrinted>2018-10-18T04:39:09Z</cp:lastPrinted>
  <dcterms:created xsi:type="dcterms:W3CDTF">2015-06-16T06:40:38Z</dcterms:created>
  <dcterms:modified xsi:type="dcterms:W3CDTF">2021-05-28T11:16:05Z</dcterms:modified>
</cp:coreProperties>
</file>